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bk website\banhtrungthu 2025\5. dong khanh 2025\"/>
    </mc:Choice>
  </mc:AlternateContent>
  <xr:revisionPtr revIDLastSave="0" documentId="13_ncr:1_{03C77B5C-CA68-48AE-BAA8-9F1899A1E6F7}" xr6:coauthVersionLast="47" xr6:coauthVersionMax="47" xr10:uidLastSave="{00000000-0000-0000-0000-000000000000}"/>
  <bookViews>
    <workbookView xWindow="-108" yWindow="-108" windowWidth="23256" windowHeight="12720" tabRatio="189" xr2:uid="{00000000-000D-0000-FFFF-FFFF00000000}"/>
  </bookViews>
  <sheets>
    <sheet name="Đơn Đặt Hàng" sheetId="2" r:id="rId1"/>
    <sheet name="Phiếu Giao Hàng" sheetId="5" r:id="rId2"/>
  </sheets>
  <definedNames>
    <definedName name="_xlnm._FilterDatabase" localSheetId="0" hidden="1">'Đơn Đặt Hàng'!$H$15:$I$123</definedName>
    <definedName name="_xlnm._FilterDatabase" localSheetId="1" hidden="1">'Phiếu Giao Hàng'!$A$15:$I$115</definedName>
    <definedName name="_xlnm.Print_Area" localSheetId="0">'Đơn Đặt Hàng'!$A$1:$I$133</definedName>
    <definedName name="_xlnm.Print_Area" localSheetId="1">'Phiếu Giao Hàng'!$A$1:$I$127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5" l="1"/>
  <c r="I18" i="5" s="1"/>
  <c r="H19" i="5"/>
  <c r="I19" i="5" s="1"/>
  <c r="H20" i="5"/>
  <c r="I20" i="5" s="1"/>
  <c r="H21" i="5"/>
  <c r="I21" i="5" s="1"/>
  <c r="H22" i="5"/>
  <c r="I22" i="5" s="1"/>
  <c r="H23" i="5"/>
  <c r="I23" i="5" s="1"/>
  <c r="H25" i="5"/>
  <c r="I25" i="5" s="1"/>
  <c r="H26" i="5"/>
  <c r="I26" i="5" s="1"/>
  <c r="H27" i="5"/>
  <c r="I27" i="5" s="1"/>
  <c r="H28" i="5"/>
  <c r="I28" i="5" s="1"/>
  <c r="H29" i="5"/>
  <c r="I29" i="5" s="1"/>
  <c r="H30" i="5"/>
  <c r="I30" i="5" s="1"/>
  <c r="H32" i="5"/>
  <c r="I32" i="5" s="1"/>
  <c r="H33" i="5"/>
  <c r="I33" i="5" s="1"/>
  <c r="H34" i="5"/>
  <c r="I34" i="5" s="1"/>
  <c r="H35" i="5"/>
  <c r="I35" i="5" s="1"/>
  <c r="H36" i="5"/>
  <c r="I36" i="5" s="1"/>
  <c r="H37" i="5"/>
  <c r="I37" i="5" s="1"/>
  <c r="H38" i="5"/>
  <c r="I38" i="5" s="1"/>
  <c r="H39" i="5"/>
  <c r="I39" i="5" s="1"/>
  <c r="H40" i="5"/>
  <c r="I40" i="5" s="1"/>
  <c r="H41" i="5"/>
  <c r="I41" i="5" s="1"/>
  <c r="H42" i="5"/>
  <c r="I42" i="5" s="1"/>
  <c r="H43" i="5"/>
  <c r="I43" i="5" s="1"/>
  <c r="H44" i="5"/>
  <c r="I44" i="5" s="1"/>
  <c r="H45" i="5"/>
  <c r="I45" i="5"/>
  <c r="H47" i="5"/>
  <c r="I47" i="5" s="1"/>
  <c r="H48" i="5"/>
  <c r="I48" i="5" s="1"/>
  <c r="H49" i="5"/>
  <c r="I49" i="5"/>
  <c r="H50" i="5"/>
  <c r="I50" i="5" s="1"/>
  <c r="H51" i="5"/>
  <c r="I51" i="5" s="1"/>
  <c r="H52" i="5"/>
  <c r="I52" i="5"/>
  <c r="H53" i="5"/>
  <c r="I53" i="5" s="1"/>
  <c r="H54" i="5"/>
  <c r="I54" i="5" s="1"/>
  <c r="H55" i="5"/>
  <c r="I55" i="5" s="1"/>
  <c r="H56" i="5"/>
  <c r="I56" i="5" s="1"/>
  <c r="H57" i="5"/>
  <c r="I57" i="5" s="1"/>
  <c r="H58" i="5"/>
  <c r="I58" i="5" s="1"/>
  <c r="H59" i="5"/>
  <c r="I59" i="5" s="1"/>
  <c r="H60" i="5"/>
  <c r="I60" i="5" s="1"/>
  <c r="H61" i="5"/>
  <c r="I61" i="5" s="1"/>
  <c r="H62" i="5"/>
  <c r="I62" i="5" s="1"/>
  <c r="H64" i="5"/>
  <c r="I64" i="5" s="1"/>
  <c r="H65" i="5"/>
  <c r="I65" i="5" s="1"/>
  <c r="H66" i="5"/>
  <c r="I66" i="5" s="1"/>
  <c r="H67" i="5"/>
  <c r="I67" i="5" s="1"/>
  <c r="H68" i="5"/>
  <c r="I68" i="5" s="1"/>
  <c r="H69" i="5"/>
  <c r="I69" i="5" s="1"/>
  <c r="H71" i="5"/>
  <c r="I71" i="5" s="1"/>
  <c r="H72" i="5"/>
  <c r="I72" i="5" s="1"/>
  <c r="H73" i="5"/>
  <c r="I73" i="5" s="1"/>
  <c r="H74" i="5"/>
  <c r="I74" i="5" s="1"/>
  <c r="H75" i="5"/>
  <c r="I75" i="5" s="1"/>
  <c r="H77" i="5"/>
  <c r="I77" i="5" s="1"/>
  <c r="H78" i="5"/>
  <c r="I78" i="5" s="1"/>
  <c r="H79" i="5"/>
  <c r="I79" i="5" s="1"/>
  <c r="H80" i="5"/>
  <c r="I80" i="5" s="1"/>
  <c r="H81" i="5"/>
  <c r="I81" i="5" s="1"/>
  <c r="H82" i="5"/>
  <c r="I82" i="5" s="1"/>
  <c r="H83" i="5"/>
  <c r="I83" i="5" s="1"/>
  <c r="H85" i="5"/>
  <c r="I85" i="5" s="1"/>
  <c r="H86" i="5"/>
  <c r="I86" i="5" s="1"/>
  <c r="H87" i="5"/>
  <c r="I87" i="5" s="1"/>
  <c r="H88" i="5"/>
  <c r="I88" i="5" s="1"/>
  <c r="H89" i="5"/>
  <c r="I89" i="5" s="1"/>
  <c r="H90" i="5"/>
  <c r="I90" i="5" s="1"/>
  <c r="H91" i="5"/>
  <c r="I91" i="5" s="1"/>
  <c r="H93" i="5"/>
  <c r="I93" i="5" s="1"/>
  <c r="H94" i="5"/>
  <c r="I94" i="5" s="1"/>
  <c r="H95" i="5"/>
  <c r="I95" i="5" s="1"/>
  <c r="H96" i="5"/>
  <c r="I96" i="5" s="1"/>
  <c r="H97" i="5"/>
  <c r="I97" i="5"/>
  <c r="H98" i="5"/>
  <c r="I98" i="5" s="1"/>
  <c r="H99" i="5"/>
  <c r="I99" i="5" s="1"/>
  <c r="H101" i="5"/>
  <c r="I101" i="5"/>
  <c r="H102" i="5"/>
  <c r="I102" i="5" s="1"/>
  <c r="H103" i="5"/>
  <c r="I103" i="5" s="1"/>
  <c r="H104" i="5"/>
  <c r="I104" i="5"/>
  <c r="H105" i="5"/>
  <c r="I105" i="5" s="1"/>
  <c r="H106" i="5"/>
  <c r="I106" i="5" s="1"/>
  <c r="H107" i="5"/>
  <c r="I107" i="5" s="1"/>
  <c r="H109" i="5"/>
  <c r="I109" i="5" s="1"/>
  <c r="H110" i="5"/>
  <c r="I110" i="5" s="1"/>
  <c r="H111" i="5"/>
  <c r="I111" i="5" s="1"/>
  <c r="H112" i="5"/>
  <c r="I112" i="5" s="1"/>
  <c r="I18" i="2"/>
  <c r="I19" i="2"/>
  <c r="I20" i="2"/>
  <c r="I21" i="2"/>
  <c r="I22" i="2"/>
  <c r="I23" i="2"/>
  <c r="I25" i="2"/>
  <c r="I26" i="2"/>
  <c r="I27" i="2"/>
  <c r="I28" i="2"/>
  <c r="I29" i="2"/>
  <c r="I30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4" i="2"/>
  <c r="I65" i="2"/>
  <c r="I66" i="2"/>
  <c r="I67" i="2"/>
  <c r="I68" i="2"/>
  <c r="I69" i="2"/>
  <c r="I71" i="2"/>
  <c r="I72" i="2"/>
  <c r="I73" i="2"/>
  <c r="I74" i="2"/>
  <c r="I75" i="2"/>
  <c r="I77" i="2"/>
  <c r="I78" i="2"/>
  <c r="I79" i="2"/>
  <c r="I80" i="2"/>
  <c r="I81" i="2"/>
  <c r="I82" i="2"/>
  <c r="I83" i="2"/>
  <c r="I85" i="2"/>
  <c r="I86" i="2"/>
  <c r="I87" i="2"/>
  <c r="I88" i="2"/>
  <c r="I89" i="2"/>
  <c r="I90" i="2"/>
  <c r="I91" i="2"/>
  <c r="I93" i="2"/>
  <c r="I94" i="2"/>
  <c r="I95" i="2"/>
  <c r="I96" i="2"/>
  <c r="I97" i="2"/>
  <c r="I98" i="2"/>
  <c r="I99" i="2"/>
  <c r="I101" i="2"/>
  <c r="I102" i="2"/>
  <c r="I103" i="2"/>
  <c r="I104" i="2"/>
  <c r="I105" i="2"/>
  <c r="I106" i="2"/>
  <c r="I107" i="2"/>
  <c r="I109" i="2"/>
  <c r="I110" i="2"/>
  <c r="I111" i="2"/>
  <c r="I112" i="2"/>
  <c r="H113" i="2"/>
  <c r="H17" i="5" l="1"/>
  <c r="H113" i="5" s="1"/>
  <c r="I114" i="5"/>
  <c r="G13" i="5"/>
  <c r="G12" i="5"/>
  <c r="C13" i="5"/>
  <c r="C12" i="5"/>
  <c r="C11" i="5"/>
  <c r="I17" i="2"/>
  <c r="I113" i="2" l="1"/>
  <c r="I115" i="2" s="1"/>
  <c r="I17" i="5"/>
  <c r="I113" i="5" l="1"/>
  <c r="I115" i="5" s="1"/>
</calcChain>
</file>

<file path=xl/sharedStrings.xml><?xml version="1.0" encoding="utf-8"?>
<sst xmlns="http://schemas.openxmlformats.org/spreadsheetml/2006/main" count="527" uniqueCount="177">
  <si>
    <t>Chiết khấu</t>
  </si>
  <si>
    <t>Tổng</t>
  </si>
  <si>
    <t>Số tiền trả</t>
  </si>
  <si>
    <t>ĐIỀN SỐ LƯỢNG</t>
  </si>
  <si>
    <t>VUI LÒNG</t>
  </si>
  <si>
    <t>(Ký tên, đóng dấu)</t>
  </si>
  <si>
    <t>Ngày giao hàng:</t>
  </si>
  <si>
    <t>ĐẠI DIỆN ĐƠN VỊ BÁN HÀNG</t>
  </si>
  <si>
    <t>ĐẠI DIỆN ĐƠN VỊ MUA HÀNG</t>
  </si>
  <si>
    <t xml:space="preserve">Điện thoại: </t>
  </si>
  <si>
    <t>Tên khách hàng:</t>
  </si>
  <si>
    <t>Đ/c giao hàng:</t>
  </si>
  <si>
    <t>Người liên hệ:</t>
  </si>
  <si>
    <t>Điện thoại:</t>
  </si>
  <si>
    <t>Ngày giao bánh:</t>
  </si>
  <si>
    <t>Khách hàng:</t>
  </si>
  <si>
    <t xml:space="preserve">Đ/c giao hàng: </t>
  </si>
  <si>
    <t xml:space="preserve">Người liên hệ: </t>
  </si>
  <si>
    <t>CÔNG TY TNHH THỰC PHẨM ĐỒNG KHÁNH</t>
  </si>
  <si>
    <t>E-mail :  banhdongkhanh.net@gmail.com</t>
  </si>
  <si>
    <t>BÁNH ĐẶC BIỆT (CAO CẤP)</t>
  </si>
  <si>
    <t>ĐB1</t>
  </si>
  <si>
    <t>ĐB3</t>
  </si>
  <si>
    <t>8x120g</t>
  </si>
  <si>
    <t>CT1</t>
  </si>
  <si>
    <t>800g+(2bánh120g)</t>
  </si>
  <si>
    <t>CT2</t>
  </si>
  <si>
    <t>CT3</t>
  </si>
  <si>
    <t>CT4</t>
  </si>
  <si>
    <t>HC1</t>
  </si>
  <si>
    <t>Heo con</t>
  </si>
  <si>
    <t>50g</t>
  </si>
  <si>
    <t>HC2</t>
  </si>
  <si>
    <t>100g</t>
  </si>
  <si>
    <t>HĐ1</t>
  </si>
  <si>
    <t>Heo đàn 1 (1 mẹ 2 con)</t>
  </si>
  <si>
    <t>200g</t>
  </si>
  <si>
    <t>HĐ2</t>
  </si>
  <si>
    <t>Heo đàn 2 (1 mẹ 8 con)</t>
  </si>
  <si>
    <t>CC</t>
  </si>
  <si>
    <t>Cá con 100g</t>
  </si>
  <si>
    <t>CĐ1</t>
  </si>
  <si>
    <t>Cá đàn (1 mẹ 2 con) 200g</t>
  </si>
  <si>
    <t>150g</t>
  </si>
  <si>
    <t>1T</t>
  </si>
  <si>
    <t>3D</t>
  </si>
  <si>
    <t>9A</t>
  </si>
  <si>
    <t>210g</t>
  </si>
  <si>
    <t>2T</t>
  </si>
  <si>
    <t>4A</t>
  </si>
  <si>
    <t>4D</t>
  </si>
  <si>
    <t>0A</t>
  </si>
  <si>
    <t>A ĐB</t>
  </si>
  <si>
    <t>250g</t>
  </si>
  <si>
    <t>800g</t>
  </si>
  <si>
    <t>DXL2</t>
  </si>
  <si>
    <t>Bánh dẻo đậu xanh lá dứa</t>
  </si>
  <si>
    <t>TX2</t>
  </si>
  <si>
    <t>Bánh dẻo trà xanh Matcha</t>
  </si>
  <si>
    <t>DX2</t>
  </si>
  <si>
    <t>Bánh dẻo đậu xanh</t>
  </si>
  <si>
    <t>TC2</t>
  </si>
  <si>
    <t>Bánh dẻo thập cẩm</t>
  </si>
  <si>
    <t>SD2</t>
  </si>
  <si>
    <t>Bánh dẻo sữa dừa hạt dưa</t>
  </si>
  <si>
    <t>SN2</t>
  </si>
  <si>
    <t>Bánh dẻo sen nhuyễn</t>
  </si>
  <si>
    <t>KM2</t>
  </si>
  <si>
    <t>Bánh dẻo khoai môn</t>
  </si>
  <si>
    <t>DXL5</t>
  </si>
  <si>
    <t>TX5</t>
  </si>
  <si>
    <t>DX5</t>
  </si>
  <si>
    <t>TC5</t>
  </si>
  <si>
    <t>SD5</t>
  </si>
  <si>
    <t>SN5</t>
  </si>
  <si>
    <t>KM5</t>
  </si>
  <si>
    <t>1C</t>
  </si>
  <si>
    <t>Bánh chay hạt sen</t>
  </si>
  <si>
    <t>2C</t>
  </si>
  <si>
    <t>Bánh chay đậu xanh</t>
  </si>
  <si>
    <t>3C</t>
  </si>
  <si>
    <t>Bánh chay đậu đỏ</t>
  </si>
  <si>
    <t>4C</t>
  </si>
  <si>
    <t>Bánh chay hạt sen trà xanh Matcha</t>
  </si>
  <si>
    <t>6C</t>
  </si>
  <si>
    <t>Bánh chay thập cẩm</t>
  </si>
  <si>
    <t>7C</t>
  </si>
  <si>
    <t>Bánh chay khoai môn</t>
  </si>
  <si>
    <t>9C</t>
  </si>
  <si>
    <t>Bánh chay sữa dừa hạt dưa</t>
  </si>
  <si>
    <t>OT2</t>
  </si>
  <si>
    <t>120g</t>
  </si>
  <si>
    <t>Thập cẩm Jambon xá xíu không trứng 150g</t>
  </si>
  <si>
    <t>Socola sữa 150g</t>
  </si>
  <si>
    <t>Socola sữa 210g</t>
  </si>
  <si>
    <t>BKM</t>
  </si>
  <si>
    <t>BKD</t>
  </si>
  <si>
    <t>ĐƠN ĐẶT HÀNG BÁNH TRUNG THU ĐỒNG KHÁNH</t>
  </si>
  <si>
    <t>BÁT TIÊN THƯỢNG NGUYỆT (8 bánh 120g)</t>
  </si>
  <si>
    <t>MN</t>
  </si>
  <si>
    <t>MI NI 8 BÁNH (8 bánh 100g)</t>
  </si>
  <si>
    <t>CÔ TIÊN 1: HẢI SÂM SÒ ĐIỆP XÁ XÍU 4 TRỨNG 800g
 (tặng hộp trà) + 2 bánh 120g</t>
  </si>
  <si>
    <t>CÔ TIÊN 2: JAMBON BÁT BỬU TÔM CÀNG 4 TRỨNG 800g 
(tặng hộp trà) + 2 bánh 120g</t>
  </si>
  <si>
    <t>CÔ TIÊN 3: THẬP CẨM GÀ QUAY VI CÁ HẢI SẢN 4 TRỨNG 800g
 (tặng hộp trà) + 2 bánh 120g</t>
  </si>
  <si>
    <t>CÔ TIÊN 4: VI CÁ YẾN SÀO HẢI SẢN 4 TRỨNG 800g
 (tặng hộp trà) + 2 bánh 120g</t>
  </si>
  <si>
    <t>A1ĐB</t>
  </si>
  <si>
    <t>A2ĐB</t>
  </si>
  <si>
    <t>A3ĐB</t>
  </si>
  <si>
    <t>A4ĐB</t>
  </si>
  <si>
    <t>A5ĐB</t>
  </si>
  <si>
    <t>Đậu xanh lá dứa</t>
  </si>
  <si>
    <t>Hạt sen trà xanh Matcha</t>
  </si>
  <si>
    <t>Vi cá Yến sào hải sản</t>
  </si>
  <si>
    <t>Thập cẩm gà quay Jambon</t>
  </si>
  <si>
    <t>Lạp xưởng ngũ hạt</t>
  </si>
  <si>
    <t>Đậu xanh hạt dưa</t>
  </si>
  <si>
    <t>61(OT)</t>
  </si>
  <si>
    <t>3(OT)</t>
  </si>
  <si>
    <t>Đậu xanh không trứng 150g</t>
  </si>
  <si>
    <t>Đậu xanh không hộp 120g</t>
  </si>
  <si>
    <t>BKX</t>
  </si>
  <si>
    <t>BKC</t>
  </si>
  <si>
    <t>Thập cẩm xá xíu gà quay</t>
  </si>
  <si>
    <t>Trà xanh Matcha</t>
  </si>
  <si>
    <t>Đậu đỏ hạt dưa</t>
  </si>
  <si>
    <t>Bào ngư vi cá gà quay Yến sào</t>
  </si>
  <si>
    <t>Xá xíu gà quay</t>
  </si>
  <si>
    <t>Jambon bát bửu tôm càng</t>
  </si>
  <si>
    <t>Bát trân thập cẩm lạp xưởng</t>
  </si>
  <si>
    <t>Vi cá hải sản</t>
  </si>
  <si>
    <t>Vi cá gà quay</t>
  </si>
  <si>
    <t>Thập cẩm gà quay jambon</t>
  </si>
  <si>
    <t>Jambon bát bửu</t>
  </si>
  <si>
    <t>Thập cẩm lạp xưởng</t>
  </si>
  <si>
    <t>Ngũ nhân</t>
  </si>
  <si>
    <t>Đậu đỏ</t>
  </si>
  <si>
    <t>Cà phê</t>
  </si>
  <si>
    <t>Khoai môn hạnh đào</t>
  </si>
  <si>
    <t>Dừa sầu riêng</t>
  </si>
  <si>
    <t>Sữa dừa hạt dưa</t>
  </si>
  <si>
    <t>Đậu xanh sầu riêng</t>
  </si>
  <si>
    <t>Đậu xanh</t>
  </si>
  <si>
    <t>Hạt sen</t>
  </si>
  <si>
    <t>BÁNH NƯỚNG 2 TRỨNG (210G)</t>
  </si>
  <si>
    <t>BÁNH NƯỚNG 1 TRỨNG (150G)</t>
  </si>
  <si>
    <t>BÁNH NƯỚNG 2 TRỨNG ĐẶC BIỆT (250G)</t>
  </si>
  <si>
    <t>BÁNH NƯỚNG 4 TRỨNG (800G)</t>
  </si>
  <si>
    <t>BÁNH DẺO KHÔNG TRỨNG (200G)</t>
  </si>
  <si>
    <t>BÁNH DẺO 1 TRỨNG (250G)</t>
  </si>
  <si>
    <t>BÁNH CHAY (150G)</t>
  </si>
  <si>
    <t>BÁNH NƯỚNG ĂN KIÊNG (Đường isomalt, maltitol) (150G)</t>
  </si>
  <si>
    <t>Địa chỉ: 133 Ấp 5, Tân Bửu, Bến Lức, Long An</t>
  </si>
  <si>
    <t>(Bảng giá trên chưa có VAT)</t>
  </si>
  <si>
    <t>BÁNH HEO, BÁNH CÁ (NHÂN ĐẬU XANH)</t>
  </si>
  <si>
    <t>Vui lòng điền thông tin giao hàng</t>
  </si>
  <si>
    <t>PHIẾU GIAO HÀNG BÁNH TRUNG THU ĐỒNG KHÁNH</t>
  </si>
  <si>
    <t>Website: www.banhdongkhanh.com.vn</t>
  </si>
  <si>
    <t>4x250g</t>
  </si>
  <si>
    <t>8x100 g</t>
  </si>
  <si>
    <t>N3</t>
  </si>
  <si>
    <t>130g</t>
  </si>
  <si>
    <t>N6</t>
  </si>
  <si>
    <t>1kg</t>
  </si>
  <si>
    <t>Đậu xanh 1/2 trứng 130g</t>
  </si>
  <si>
    <t>Thập cẩm lạp xưởng 1/2 trứng 130g</t>
  </si>
  <si>
    <t>ĐT: 0919 59 31 59 - 098 1515 000</t>
  </si>
  <si>
    <t>Tel : 0919 59 31 59 - 098 1515 000</t>
  </si>
  <si>
    <t>Ghi Chú</t>
  </si>
  <si>
    <t>DÒNG SẢN PHẨM</t>
  </si>
  <si>
    <t>TRỌNG LƯỢNG</t>
  </si>
  <si>
    <t>GIÁ BÁN</t>
  </si>
  <si>
    <t>SỐ LƯỢNG</t>
  </si>
  <si>
    <t>THÀNH TIỀN</t>
  </si>
  <si>
    <t>PHÚ QUÝ CÁT TƯỜNG (4bx250g +1 chai vang Pháp)</t>
  </si>
  <si>
    <t>MÃ SP</t>
  </si>
  <si>
    <t>BÁNH THIẾU NHI + BÁNH KHÔNG TRỨNG (Không Hộp)</t>
  </si>
  <si>
    <t>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</si>
</sst>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??\ _₫_-;_-@_-"/>
  </numFmts>
  <fonts count="35" x14ac:knownFonts="1">
    <font>
      <sz val="10"/>
      <color theme="1"/>
      <name val="Tahoma"/>
      <family val="2"/>
      <charset val="163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12"/>
      <name val="Arial"/>
      <family val="2"/>
    </font>
    <font>
      <b/>
      <sz val="11"/>
      <name val="Arial"/>
      <family val="2"/>
    </font>
    <font>
      <sz val="11"/>
      <name val="Tahoma"/>
      <family val="2"/>
    </font>
    <font>
      <sz val="10"/>
      <color theme="1"/>
      <name val="Tahoma"/>
      <family val="2"/>
      <charset val="163"/>
    </font>
    <font>
      <sz val="11"/>
      <color theme="1"/>
      <name val="Arial"/>
      <family val="2"/>
    </font>
    <font>
      <u/>
      <sz val="10"/>
      <color theme="10"/>
      <name val="Tahoma"/>
      <family val="2"/>
      <charset val="163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5"/>
      <color rgb="FFFF0000"/>
      <name val="Cambria"/>
      <family val="1"/>
      <scheme val="major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1"/>
      <color theme="9" tint="-0.249977111117893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rgb="FFFF66FF"/>
      <name val="Arial"/>
      <family val="2"/>
    </font>
    <font>
      <b/>
      <sz val="13"/>
      <color rgb="FFFF0000"/>
      <name val="Arial"/>
      <family val="2"/>
    </font>
    <font>
      <sz val="10"/>
      <color theme="10"/>
      <name val="Tahoma"/>
      <family val="2"/>
      <charset val="163"/>
    </font>
    <font>
      <b/>
      <sz val="14"/>
      <color rgb="FFFF0000"/>
      <name val="Arial"/>
      <family val="2"/>
    </font>
    <font>
      <i/>
      <sz val="10"/>
      <name val="Arial"/>
      <family val="2"/>
    </font>
    <font>
      <b/>
      <u/>
      <sz val="12"/>
      <color rgb="FFFF0000"/>
      <name val="Arial"/>
      <family val="2"/>
    </font>
    <font>
      <b/>
      <sz val="18"/>
      <color theme="9" tint="-0.249977111117893"/>
      <name val="Arial"/>
      <family val="2"/>
    </font>
    <font>
      <b/>
      <i/>
      <sz val="15"/>
      <name val="Arial"/>
      <family val="2"/>
    </font>
    <font>
      <b/>
      <sz val="18"/>
      <color rgb="FFC00000"/>
      <name val="Arial"/>
      <family val="2"/>
    </font>
    <font>
      <b/>
      <sz val="11"/>
      <color rgb="FFFF0000"/>
      <name val="Cambria"/>
      <family val="1"/>
      <scheme val="major"/>
    </font>
    <font>
      <b/>
      <i/>
      <sz val="11"/>
      <color rgb="FFFF0000"/>
      <name val="Arial"/>
      <family val="2"/>
      <charset val="163"/>
    </font>
    <font>
      <sz val="11"/>
      <color theme="1"/>
      <name val="Arial"/>
      <family val="2"/>
      <charset val="16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2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3">
    <xf numFmtId="0" fontId="0" fillId="0" borderId="0" xfId="0"/>
    <xf numFmtId="0" fontId="12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" fillId="2" borderId="0" xfId="4" applyFill="1"/>
    <xf numFmtId="0" fontId="3" fillId="2" borderId="0" xfId="4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4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" fillId="2" borderId="1" xfId="8" applyFont="1" applyFill="1" applyBorder="1" applyAlignment="1" applyProtection="1">
      <alignment horizontal="center" vertical="center" wrapText="1"/>
    </xf>
    <xf numFmtId="0" fontId="1" fillId="2" borderId="2" xfId="8" applyFont="1" applyFill="1" applyBorder="1" applyAlignment="1" applyProtection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" fillId="3" borderId="0" xfId="0" applyFont="1" applyFill="1"/>
    <xf numFmtId="0" fontId="12" fillId="3" borderId="0" xfId="0" applyFont="1" applyFill="1" applyAlignment="1">
      <alignment horizontal="center"/>
    </xf>
    <xf numFmtId="0" fontId="13" fillId="2" borderId="1" xfId="0" applyFont="1" applyFill="1" applyBorder="1" applyAlignment="1">
      <alignment vertical="center" wrapText="1"/>
    </xf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right" vertical="center" wrapText="1"/>
    </xf>
    <xf numFmtId="0" fontId="13" fillId="3" borderId="0" xfId="0" applyFont="1" applyFill="1"/>
    <xf numFmtId="49" fontId="17" fillId="2" borderId="0" xfId="0" applyNumberFormat="1" applyFont="1" applyFill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9" fontId="15" fillId="2" borderId="0" xfId="0" applyNumberFormat="1" applyFont="1" applyFill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" fillId="2" borderId="2" xfId="8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2" fillId="2" borderId="2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165" fontId="11" fillId="0" borderId="4" xfId="1" applyNumberFormat="1" applyFont="1" applyFill="1" applyBorder="1" applyAlignment="1">
      <alignment horizontal="right" vertical="center" wrapText="1"/>
    </xf>
    <xf numFmtId="165" fontId="4" fillId="0" borderId="4" xfId="1" applyNumberFormat="1" applyFont="1" applyFill="1" applyBorder="1" applyAlignment="1">
      <alignment horizontal="right" vertical="center" wrapText="1"/>
    </xf>
    <xf numFmtId="0" fontId="2" fillId="2" borderId="0" xfId="4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165" fontId="5" fillId="2" borderId="4" xfId="1" applyNumberFormat="1" applyFont="1" applyFill="1" applyBorder="1" applyAlignment="1" applyProtection="1">
      <alignment horizontal="center" vertical="center" wrapText="1"/>
    </xf>
    <xf numFmtId="0" fontId="11" fillId="2" borderId="6" xfId="8" applyFont="1" applyFill="1" applyBorder="1" applyAlignment="1" applyProtection="1">
      <alignment horizontal="center" vertical="center" wrapText="1"/>
    </xf>
    <xf numFmtId="0" fontId="11" fillId="2" borderId="4" xfId="8" applyFont="1" applyFill="1" applyBorder="1" applyAlignment="1" applyProtection="1">
      <alignment horizontal="center" vertical="center" wrapText="1"/>
    </xf>
    <xf numFmtId="0" fontId="11" fillId="2" borderId="7" xfId="8" applyFont="1" applyFill="1" applyBorder="1" applyAlignment="1" applyProtection="1">
      <alignment horizontal="center" vertical="center" wrapText="1"/>
    </xf>
    <xf numFmtId="0" fontId="2" fillId="2" borderId="0" xfId="8" applyFont="1" applyFill="1" applyBorder="1" applyAlignment="1" applyProtection="1">
      <alignment horizontal="center" vertical="center" wrapText="1"/>
    </xf>
    <xf numFmtId="0" fontId="2" fillId="2" borderId="0" xfId="8" applyFont="1" applyFill="1" applyBorder="1" applyAlignment="1" applyProtection="1">
      <alignment vertical="center" wrapText="1"/>
    </xf>
    <xf numFmtId="49" fontId="19" fillId="2" borderId="8" xfId="1" applyNumberFormat="1" applyFont="1" applyFill="1" applyBorder="1" applyAlignment="1" applyProtection="1">
      <alignment vertical="center" wrapText="1"/>
    </xf>
    <xf numFmtId="166" fontId="19" fillId="2" borderId="9" xfId="1" applyNumberFormat="1" applyFont="1" applyFill="1" applyBorder="1" applyAlignment="1" applyProtection="1">
      <alignment horizontal="center" vertical="center" wrapText="1"/>
    </xf>
    <xf numFmtId="165" fontId="19" fillId="2" borderId="6" xfId="1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8" fillId="2" borderId="0" xfId="0" applyFont="1" applyFill="1"/>
    <xf numFmtId="0" fontId="5" fillId="2" borderId="0" xfId="0" applyFont="1" applyFill="1" applyAlignment="1">
      <alignment horizontal="center" vertical="center" wrapText="1"/>
    </xf>
    <xf numFmtId="9" fontId="19" fillId="2" borderId="4" xfId="6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3" fontId="19" fillId="2" borderId="4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right" wrapText="1"/>
    </xf>
    <xf numFmtId="9" fontId="5" fillId="2" borderId="15" xfId="0" applyNumberFormat="1" applyFont="1" applyFill="1" applyBorder="1" applyAlignment="1">
      <alignment horizontal="right" wrapText="1"/>
    </xf>
    <xf numFmtId="9" fontId="5" fillId="2" borderId="17" xfId="0" applyNumberFormat="1" applyFont="1" applyFill="1" applyBorder="1" applyAlignment="1">
      <alignment horizontal="right" wrapText="1"/>
    </xf>
    <xf numFmtId="3" fontId="2" fillId="2" borderId="0" xfId="0" applyNumberFormat="1" applyFont="1" applyFill="1" applyAlignment="1">
      <alignment horizontal="right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vertical="center" wrapText="1"/>
      <protection locked="0"/>
    </xf>
    <xf numFmtId="0" fontId="11" fillId="2" borderId="0" xfId="0" applyFont="1" applyFill="1" applyAlignment="1">
      <alignment horizontal="center" vertical="center" wrapText="1"/>
    </xf>
    <xf numFmtId="3" fontId="11" fillId="2" borderId="0" xfId="0" applyNumberFormat="1" applyFont="1" applyFill="1" applyAlignment="1">
      <alignment horizontal="right" vertical="center" wrapText="1"/>
    </xf>
    <xf numFmtId="3" fontId="19" fillId="2" borderId="0" xfId="0" applyNumberFormat="1" applyFont="1" applyFill="1" applyAlignment="1">
      <alignment horizontal="center" vertical="center" wrapText="1"/>
    </xf>
    <xf numFmtId="0" fontId="20" fillId="2" borderId="6" xfId="8" applyFont="1" applyFill="1" applyBorder="1" applyAlignment="1" applyProtection="1">
      <alignment horizontal="center" vertical="center" wrapText="1"/>
    </xf>
    <xf numFmtId="165" fontId="20" fillId="0" borderId="4" xfId="1" applyNumberFormat="1" applyFont="1" applyFill="1" applyBorder="1" applyAlignment="1">
      <alignment horizontal="right" vertical="center" wrapText="1"/>
    </xf>
    <xf numFmtId="0" fontId="20" fillId="2" borderId="4" xfId="8" applyFont="1" applyFill="1" applyBorder="1" applyAlignment="1" applyProtection="1">
      <alignment horizontal="center" vertical="center" wrapText="1"/>
    </xf>
    <xf numFmtId="0" fontId="20" fillId="2" borderId="7" xfId="8" applyFont="1" applyFill="1" applyBorder="1" applyAlignment="1" applyProtection="1">
      <alignment horizontal="center" vertical="center" wrapText="1"/>
    </xf>
    <xf numFmtId="0" fontId="21" fillId="2" borderId="6" xfId="8" applyFont="1" applyFill="1" applyBorder="1" applyAlignment="1" applyProtection="1">
      <alignment horizontal="center" vertical="center" wrapText="1"/>
    </xf>
    <xf numFmtId="165" fontId="21" fillId="0" borderId="4" xfId="1" applyNumberFormat="1" applyFont="1" applyFill="1" applyBorder="1" applyAlignment="1">
      <alignment horizontal="right" vertical="center" wrapText="1"/>
    </xf>
    <xf numFmtId="0" fontId="22" fillId="2" borderId="6" xfId="8" applyFont="1" applyFill="1" applyBorder="1" applyAlignment="1" applyProtection="1">
      <alignment horizontal="center" vertical="center" wrapText="1"/>
    </xf>
    <xf numFmtId="165" fontId="22" fillId="0" borderId="4" xfId="1" applyNumberFormat="1" applyFont="1" applyFill="1" applyBorder="1" applyAlignment="1">
      <alignment horizontal="right" vertical="center" wrapText="1"/>
    </xf>
    <xf numFmtId="0" fontId="21" fillId="2" borderId="4" xfId="8" applyFont="1" applyFill="1" applyBorder="1" applyAlignment="1" applyProtection="1">
      <alignment horizontal="center" vertical="center" wrapText="1"/>
    </xf>
    <xf numFmtId="0" fontId="21" fillId="2" borderId="7" xfId="8" applyFont="1" applyFill="1" applyBorder="1" applyAlignment="1" applyProtection="1">
      <alignment horizontal="center" vertical="center" wrapText="1"/>
    </xf>
    <xf numFmtId="0" fontId="22" fillId="2" borderId="4" xfId="8" applyFont="1" applyFill="1" applyBorder="1" applyAlignment="1" applyProtection="1">
      <alignment horizontal="center" vertical="center" wrapText="1"/>
    </xf>
    <xf numFmtId="0" fontId="23" fillId="2" borderId="4" xfId="8" applyFont="1" applyFill="1" applyBorder="1" applyAlignment="1" applyProtection="1">
      <alignment horizontal="center" vertical="center" wrapText="1"/>
    </xf>
    <xf numFmtId="165" fontId="23" fillId="0" borderId="4" xfId="1" applyNumberFormat="1" applyFont="1" applyFill="1" applyBorder="1" applyAlignment="1">
      <alignment horizontal="right" vertical="center" wrapText="1"/>
    </xf>
    <xf numFmtId="0" fontId="23" fillId="2" borderId="7" xfId="8" applyFont="1" applyFill="1" applyBorder="1" applyAlignment="1" applyProtection="1">
      <alignment horizontal="center" vertical="center" wrapText="1"/>
    </xf>
    <xf numFmtId="0" fontId="21" fillId="2" borderId="8" xfId="8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9" fontId="5" fillId="2" borderId="14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9" fillId="2" borderId="0" xfId="5" applyFont="1" applyFill="1" applyAlignment="1">
      <alignment horizontal="center" vertical="center" wrapText="1"/>
    </xf>
    <xf numFmtId="0" fontId="5" fillId="4" borderId="1" xfId="8" applyFont="1" applyFill="1" applyBorder="1" applyAlignment="1" applyProtection="1">
      <alignment horizontal="center" vertical="center" wrapText="1"/>
    </xf>
    <xf numFmtId="0" fontId="5" fillId="4" borderId="2" xfId="8" applyFont="1" applyFill="1" applyBorder="1" applyAlignment="1" applyProtection="1">
      <alignment horizontal="center" vertical="center" wrapText="1"/>
    </xf>
    <xf numFmtId="165" fontId="5" fillId="4" borderId="2" xfId="2" applyNumberFormat="1" applyFont="1" applyFill="1" applyBorder="1" applyAlignment="1" applyProtection="1">
      <alignment horizontal="center" vertical="center" wrapText="1"/>
    </xf>
    <xf numFmtId="165" fontId="5" fillId="4" borderId="4" xfId="2" applyNumberFormat="1" applyFont="1" applyFill="1" applyBorder="1" applyAlignment="1" applyProtection="1">
      <alignment horizontal="right" vertical="center" wrapText="1"/>
    </xf>
    <xf numFmtId="165" fontId="2" fillId="4" borderId="3" xfId="2" applyNumberFormat="1" applyFont="1" applyFill="1" applyBorder="1" applyAlignment="1" applyProtection="1">
      <alignment horizontal="center" vertical="center" wrapText="1"/>
    </xf>
    <xf numFmtId="0" fontId="2" fillId="4" borderId="3" xfId="8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vertical="center" wrapText="1"/>
    </xf>
    <xf numFmtId="0" fontId="5" fillId="5" borderId="4" xfId="4" applyFont="1" applyFill="1" applyBorder="1" applyAlignment="1">
      <alignment horizontal="center" vertical="center" wrapText="1"/>
    </xf>
    <xf numFmtId="9" fontId="5" fillId="5" borderId="4" xfId="7" applyFont="1" applyFill="1" applyBorder="1" applyAlignment="1" applyProtection="1">
      <alignment horizontal="center" vertical="center" wrapText="1"/>
    </xf>
    <xf numFmtId="0" fontId="5" fillId="5" borderId="4" xfId="7" applyNumberFormat="1" applyFont="1" applyFill="1" applyBorder="1" applyAlignment="1" applyProtection="1">
      <alignment horizontal="center" vertical="center" wrapText="1"/>
    </xf>
    <xf numFmtId="0" fontId="3" fillId="5" borderId="4" xfId="4" applyFont="1" applyFill="1" applyBorder="1" applyAlignment="1">
      <alignment horizontal="center" vertical="center" wrapText="1"/>
    </xf>
    <xf numFmtId="9" fontId="3" fillId="5" borderId="4" xfId="7" applyFont="1" applyFill="1" applyBorder="1" applyAlignment="1" applyProtection="1">
      <alignment horizontal="center" vertical="center" wrapText="1"/>
    </xf>
    <xf numFmtId="0" fontId="3" fillId="5" borderId="4" xfId="7" applyNumberFormat="1" applyFont="1" applyFill="1" applyBorder="1" applyAlignment="1" applyProtection="1">
      <alignment horizontal="center" vertical="center" wrapText="1"/>
    </xf>
    <xf numFmtId="49" fontId="32" fillId="2" borderId="2" xfId="1" applyNumberFormat="1" applyFont="1" applyFill="1" applyBorder="1" applyAlignment="1" applyProtection="1">
      <alignment vertical="center" wrapText="1"/>
    </xf>
    <xf numFmtId="166" fontId="32" fillId="2" borderId="3" xfId="1" applyNumberFormat="1" applyFont="1" applyFill="1" applyBorder="1" applyAlignment="1" applyProtection="1">
      <alignment horizontal="center" vertical="center" wrapText="1"/>
    </xf>
    <xf numFmtId="165" fontId="32" fillId="2" borderId="3" xfId="1" applyNumberFormat="1" applyFont="1" applyFill="1" applyBorder="1" applyAlignment="1" applyProtection="1">
      <alignment horizontal="right" vertical="center" wrapText="1"/>
    </xf>
    <xf numFmtId="9" fontId="32" fillId="2" borderId="3" xfId="6" applyFont="1" applyFill="1" applyBorder="1" applyAlignment="1" applyProtection="1">
      <alignment horizontal="right" vertical="center" wrapText="1"/>
      <protection locked="0"/>
    </xf>
    <xf numFmtId="3" fontId="32" fillId="2" borderId="3" xfId="0" applyNumberFormat="1" applyFont="1" applyFill="1" applyBorder="1" applyAlignment="1">
      <alignment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9" fillId="2" borderId="0" xfId="3" applyFill="1" applyAlignment="1" applyProtection="1">
      <alignment horizontal="center" vertical="center"/>
    </xf>
    <xf numFmtId="0" fontId="11" fillId="2" borderId="1" xfId="8" applyFont="1" applyFill="1" applyBorder="1" applyAlignment="1" applyProtection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9" fontId="27" fillId="2" borderId="16" xfId="0" applyNumberFormat="1" applyFont="1" applyFill="1" applyBorder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center" vertical="center" wrapText="1"/>
    </xf>
    <xf numFmtId="0" fontId="5" fillId="4" borderId="2" xfId="8" applyFont="1" applyFill="1" applyBorder="1" applyAlignment="1" applyProtection="1">
      <alignment horizontal="center" vertical="center" wrapText="1"/>
    </xf>
    <xf numFmtId="0" fontId="20" fillId="2" borderId="1" xfId="8" applyFont="1" applyFill="1" applyBorder="1" applyAlignment="1" applyProtection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31" fillId="2" borderId="0" xfId="5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49" fontId="26" fillId="2" borderId="18" xfId="0" applyNumberFormat="1" applyFont="1" applyFill="1" applyBorder="1" applyAlignment="1">
      <alignment horizontal="center" vertical="center" wrapText="1"/>
    </xf>
    <xf numFmtId="49" fontId="26" fillId="2" borderId="19" xfId="0" applyNumberFormat="1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horizontal="center" vertical="center" wrapText="1"/>
    </xf>
    <xf numFmtId="49" fontId="26" fillId="2" borderId="21" xfId="0" applyNumberFormat="1" applyFont="1" applyFill="1" applyBorder="1" applyAlignment="1">
      <alignment horizontal="center" vertical="center" wrapText="1"/>
    </xf>
    <xf numFmtId="0" fontId="5" fillId="5" borderId="4" xfId="4" applyFont="1" applyFill="1" applyBorder="1" applyAlignment="1">
      <alignment horizontal="center" vertical="center" wrapText="1"/>
    </xf>
    <xf numFmtId="0" fontId="11" fillId="2" borderId="2" xfId="8" applyFont="1" applyFill="1" applyBorder="1" applyAlignment="1" applyProtection="1">
      <alignment horizontal="left" vertical="top" wrapText="1"/>
    </xf>
    <xf numFmtId="0" fontId="12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3" fillId="2" borderId="1" xfId="8" applyFont="1" applyFill="1" applyBorder="1" applyAlignment="1" applyProtection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0" fillId="2" borderId="1" xfId="8" applyFont="1" applyFill="1" applyBorder="1" applyAlignment="1" applyProtection="1">
      <alignment horizontal="left" vertical="top" wrapText="1"/>
    </xf>
    <xf numFmtId="0" fontId="20" fillId="2" borderId="2" xfId="8" applyFont="1" applyFill="1" applyBorder="1" applyAlignment="1" applyProtection="1">
      <alignment horizontal="left" vertical="top" wrapText="1"/>
    </xf>
    <xf numFmtId="0" fontId="20" fillId="2" borderId="3" xfId="8" applyFont="1" applyFill="1" applyBorder="1" applyAlignment="1" applyProtection="1">
      <alignment horizontal="left" vertical="top" wrapText="1"/>
    </xf>
    <xf numFmtId="0" fontId="22" fillId="2" borderId="1" xfId="8" applyFont="1" applyFill="1" applyBorder="1" applyAlignment="1" applyProtection="1">
      <alignment horizontal="left" vertical="center" wrapText="1"/>
    </xf>
    <xf numFmtId="0" fontId="22" fillId="2" borderId="2" xfId="8" applyFont="1" applyFill="1" applyBorder="1" applyAlignment="1" applyProtection="1">
      <alignment horizontal="left" vertical="center" wrapText="1"/>
    </xf>
    <xf numFmtId="0" fontId="22" fillId="2" borderId="3" xfId="8" applyFont="1" applyFill="1" applyBorder="1" applyAlignment="1" applyProtection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11" fillId="2" borderId="4" xfId="8" applyFont="1" applyFill="1" applyBorder="1" applyAlignment="1" applyProtection="1">
      <alignment horizontal="left" vertical="top" wrapText="1"/>
    </xf>
    <xf numFmtId="0" fontId="11" fillId="2" borderId="4" xfId="8" applyFont="1" applyFill="1" applyBorder="1" applyAlignment="1" applyProtection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2" borderId="2" xfId="8" applyFont="1" applyFill="1" applyBorder="1" applyAlignment="1" applyProtection="1">
      <alignment horizontal="left" vertical="center" wrapText="1"/>
    </xf>
    <xf numFmtId="0" fontId="11" fillId="2" borderId="3" xfId="8" applyFont="1" applyFill="1" applyBorder="1" applyAlignment="1" applyProtection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9" fontId="10" fillId="2" borderId="4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2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49" fontId="8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24" fillId="2" borderId="0" xfId="0" applyFont="1" applyFill="1" applyAlignment="1">
      <alignment horizontal="center"/>
    </xf>
    <xf numFmtId="0" fontId="16" fillId="2" borderId="0" xfId="3" applyFont="1" applyFill="1" applyAlignment="1" applyProtection="1">
      <alignment horizontal="center" vertical="center"/>
      <protection locked="0"/>
    </xf>
    <xf numFmtId="0" fontId="25" fillId="2" borderId="0" xfId="3" applyFont="1" applyFill="1" applyAlignment="1" applyProtection="1">
      <alignment horizontal="center" vertical="center"/>
    </xf>
    <xf numFmtId="0" fontId="21" fillId="2" borderId="1" xfId="8" applyFont="1" applyFill="1" applyBorder="1" applyAlignment="1" applyProtection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2" borderId="2" xfId="8" applyFont="1" applyFill="1" applyBorder="1" applyAlignment="1" applyProtection="1">
      <alignment horizontal="left" vertical="center" wrapText="1"/>
    </xf>
    <xf numFmtId="0" fontId="21" fillId="2" borderId="3" xfId="8" applyFont="1" applyFill="1" applyBorder="1" applyAlignment="1" applyProtection="1">
      <alignment horizontal="left" vertical="center" wrapText="1"/>
    </xf>
    <xf numFmtId="0" fontId="22" fillId="2" borderId="1" xfId="8" applyFont="1" applyFill="1" applyBorder="1" applyAlignment="1" applyProtection="1">
      <alignment horizontal="left" vertical="top" wrapText="1"/>
    </xf>
    <xf numFmtId="0" fontId="22" fillId="2" borderId="2" xfId="8" applyFont="1" applyFill="1" applyBorder="1" applyAlignment="1" applyProtection="1">
      <alignment horizontal="left" vertical="top" wrapText="1"/>
    </xf>
    <xf numFmtId="0" fontId="22" fillId="2" borderId="3" xfId="8" applyFont="1" applyFill="1" applyBorder="1" applyAlignment="1" applyProtection="1">
      <alignment horizontal="left" vertical="top" wrapText="1"/>
    </xf>
    <xf numFmtId="0" fontId="30" fillId="2" borderId="0" xfId="5" applyFont="1" applyFill="1" applyAlignment="1">
      <alignment horizontal="center" vertical="center" wrapText="1"/>
    </xf>
    <xf numFmtId="0" fontId="21" fillId="2" borderId="1" xfId="8" applyFont="1" applyFill="1" applyBorder="1" applyAlignment="1" applyProtection="1">
      <alignment horizontal="left" vertical="top" wrapText="1"/>
    </xf>
    <xf numFmtId="0" fontId="21" fillId="2" borderId="2" xfId="8" applyFont="1" applyFill="1" applyBorder="1" applyAlignment="1" applyProtection="1">
      <alignment horizontal="left" vertical="top" wrapText="1"/>
    </xf>
    <xf numFmtId="0" fontId="21" fillId="2" borderId="3" xfId="8" applyFont="1" applyFill="1" applyBorder="1" applyAlignment="1" applyProtection="1">
      <alignment horizontal="left" vertical="top" wrapText="1"/>
    </xf>
    <xf numFmtId="0" fontId="20" fillId="2" borderId="2" xfId="8" applyFont="1" applyFill="1" applyBorder="1" applyAlignment="1" applyProtection="1">
      <alignment horizontal="left" vertical="center" wrapText="1"/>
    </xf>
    <xf numFmtId="0" fontId="20" fillId="2" borderId="3" xfId="8" applyFont="1" applyFill="1" applyBorder="1" applyAlignment="1" applyProtection="1">
      <alignment horizontal="left" vertical="center" wrapText="1"/>
    </xf>
    <xf numFmtId="0" fontId="28" fillId="2" borderId="0" xfId="3" applyFont="1" applyFill="1" applyAlignment="1" applyProtection="1">
      <alignment horizontal="center" vertical="center"/>
      <protection locked="0"/>
    </xf>
    <xf numFmtId="0" fontId="3" fillId="5" borderId="4" xfId="4" applyFont="1" applyFill="1" applyBorder="1" applyAlignment="1">
      <alignment horizontal="center" vertical="center" wrapText="1"/>
    </xf>
    <xf numFmtId="0" fontId="29" fillId="2" borderId="0" xfId="5" applyFont="1" applyFill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 vertical="center" wrapText="1"/>
    </xf>
    <xf numFmtId="0" fontId="13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9" fontId="10" fillId="2" borderId="0" xfId="0" applyNumberFormat="1" applyFont="1" applyFill="1" applyAlignment="1">
      <alignment horizontal="center" vertical="center" wrapText="1"/>
    </xf>
    <xf numFmtId="9" fontId="8" fillId="2" borderId="0" xfId="0" applyNumberFormat="1" applyFont="1" applyFill="1" applyAlignment="1">
      <alignment horizontal="center" vertical="center" wrapText="1"/>
    </xf>
    <xf numFmtId="49" fontId="32" fillId="2" borderId="2" xfId="0" applyNumberFormat="1" applyFont="1" applyFill="1" applyBorder="1" applyAlignment="1">
      <alignment horizontal="center" vertical="center" wrapText="1"/>
    </xf>
    <xf numFmtId="49" fontId="32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9" fontId="34" fillId="2" borderId="4" xfId="0" applyNumberFormat="1" applyFont="1" applyFill="1" applyBorder="1" applyAlignment="1">
      <alignment horizontal="left" vertical="top" wrapText="1"/>
    </xf>
  </cellXfs>
  <cellStyles count="9">
    <cellStyle name="Comma" xfId="1" builtinId="3"/>
    <cellStyle name="Comma 3 6" xfId="2" xr:uid="{00000000-0005-0000-0000-000001000000}"/>
    <cellStyle name="Hyperlink" xfId="3" builtinId="8"/>
    <cellStyle name="Normal" xfId="0" builtinId="0"/>
    <cellStyle name="Normal 5 2 9" xfId="4" xr:uid="{00000000-0005-0000-0000-000004000000}"/>
    <cellStyle name="Normal_Budget P&amp;L Form" xfId="5" xr:uid="{00000000-0005-0000-0000-000005000000}"/>
    <cellStyle name="Percent" xfId="6" builtinId="5"/>
    <cellStyle name="Percent 3 2 7" xfId="7" xr:uid="{00000000-0005-0000-0000-000007000000}"/>
    <cellStyle name="RowLevel_1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banhdongkhanh.com.vn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banhdongkhanh.com.vn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366" name="Graphics 2">
          <a:extLst>
            <a:ext uri="{FF2B5EF4-FFF2-40B4-BE49-F238E27FC236}">
              <a16:creationId xmlns:a16="http://schemas.microsoft.com/office/drawing/2014/main" id="{00000000-0008-0000-0000-00009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367" name="Graphics 2">
          <a:extLst>
            <a:ext uri="{FF2B5EF4-FFF2-40B4-BE49-F238E27FC236}">
              <a16:creationId xmlns:a16="http://schemas.microsoft.com/office/drawing/2014/main" id="{00000000-0008-0000-0000-00009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368" name="Graphics 2">
          <a:extLst>
            <a:ext uri="{FF2B5EF4-FFF2-40B4-BE49-F238E27FC236}">
              <a16:creationId xmlns:a16="http://schemas.microsoft.com/office/drawing/2014/main" id="{00000000-0008-0000-0000-00009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369" name="Graphics 2">
          <a:extLst>
            <a:ext uri="{FF2B5EF4-FFF2-40B4-BE49-F238E27FC236}">
              <a16:creationId xmlns:a16="http://schemas.microsoft.com/office/drawing/2014/main" id="{00000000-0008-0000-0000-00009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160020</xdr:colOff>
      <xdr:row>0</xdr:row>
      <xdr:rowOff>182880</xdr:rowOff>
    </xdr:from>
    <xdr:to>
      <xdr:col>2</xdr:col>
      <xdr:colOff>1226820</xdr:colOff>
      <xdr:row>4</xdr:row>
      <xdr:rowOff>129540</xdr:rowOff>
    </xdr:to>
    <xdr:pic>
      <xdr:nvPicPr>
        <xdr:cNvPr id="9370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9A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82880"/>
          <a:ext cx="195834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3" name="Graphics 2">
          <a:extLst>
            <a:ext uri="{FF2B5EF4-FFF2-40B4-BE49-F238E27FC236}">
              <a16:creationId xmlns:a16="http://schemas.microsoft.com/office/drawing/2014/main" id="{00000000-0008-0000-0100-00005D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4" name="Graphics 2">
          <a:extLst>
            <a:ext uri="{FF2B5EF4-FFF2-40B4-BE49-F238E27FC236}">
              <a16:creationId xmlns:a16="http://schemas.microsoft.com/office/drawing/2014/main" id="{00000000-0008-0000-0100-00005E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5" name="Graphics 2">
          <a:extLst>
            <a:ext uri="{FF2B5EF4-FFF2-40B4-BE49-F238E27FC236}">
              <a16:creationId xmlns:a16="http://schemas.microsoft.com/office/drawing/2014/main" id="{00000000-0008-0000-0100-00005F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6" name="Graphics 2">
          <a:extLst>
            <a:ext uri="{FF2B5EF4-FFF2-40B4-BE49-F238E27FC236}">
              <a16:creationId xmlns:a16="http://schemas.microsoft.com/office/drawing/2014/main" id="{00000000-0008-0000-0100-00006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7" name="Graphics 2">
          <a:extLst>
            <a:ext uri="{FF2B5EF4-FFF2-40B4-BE49-F238E27FC236}">
              <a16:creationId xmlns:a16="http://schemas.microsoft.com/office/drawing/2014/main" id="{00000000-0008-0000-0100-000061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8" name="Graphics 2">
          <a:extLst>
            <a:ext uri="{FF2B5EF4-FFF2-40B4-BE49-F238E27FC236}">
              <a16:creationId xmlns:a16="http://schemas.microsoft.com/office/drawing/2014/main" id="{00000000-0008-0000-0100-00006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9" name="Graphics 2">
          <a:extLst>
            <a:ext uri="{FF2B5EF4-FFF2-40B4-BE49-F238E27FC236}">
              <a16:creationId xmlns:a16="http://schemas.microsoft.com/office/drawing/2014/main" id="{00000000-0008-0000-0100-000063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60" name="Graphics 2">
          <a:extLst>
            <a:ext uri="{FF2B5EF4-FFF2-40B4-BE49-F238E27FC236}">
              <a16:creationId xmlns:a16="http://schemas.microsoft.com/office/drawing/2014/main" id="{00000000-0008-0000-0100-000064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61" name="Graphics 2">
          <a:extLst>
            <a:ext uri="{FF2B5EF4-FFF2-40B4-BE49-F238E27FC236}">
              <a16:creationId xmlns:a16="http://schemas.microsoft.com/office/drawing/2014/main" id="{00000000-0008-0000-0100-00006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62" name="Graphics 2">
          <a:extLst>
            <a:ext uri="{FF2B5EF4-FFF2-40B4-BE49-F238E27FC236}">
              <a16:creationId xmlns:a16="http://schemas.microsoft.com/office/drawing/2014/main" id="{00000000-0008-0000-0100-000066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63" name="Graphics 2">
          <a:extLst>
            <a:ext uri="{FF2B5EF4-FFF2-40B4-BE49-F238E27FC236}">
              <a16:creationId xmlns:a16="http://schemas.microsoft.com/office/drawing/2014/main" id="{00000000-0008-0000-0100-00006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121920</xdr:colOff>
      <xdr:row>0</xdr:row>
      <xdr:rowOff>182880</xdr:rowOff>
    </xdr:from>
    <xdr:to>
      <xdr:col>2</xdr:col>
      <xdr:colOff>1226820</xdr:colOff>
      <xdr:row>4</xdr:row>
      <xdr:rowOff>129540</xdr:rowOff>
    </xdr:to>
    <xdr:pic>
      <xdr:nvPicPr>
        <xdr:cNvPr id="9064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68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82880"/>
          <a:ext cx="198120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anhkinhdo.net@gmail.com" TargetMode="External"/><Relationship Id="rId1" Type="http://schemas.openxmlformats.org/officeDocument/2006/relationships/hyperlink" Target="http://banhdongkhanh.com.v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anhkinhdo.net@gmail.com" TargetMode="External"/><Relationship Id="rId1" Type="http://schemas.openxmlformats.org/officeDocument/2006/relationships/hyperlink" Target="http://banhdongkhanh.com.vn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33"/>
  <sheetViews>
    <sheetView tabSelected="1" topLeftCell="B8" zoomScaleNormal="100" workbookViewId="0">
      <selection activeCell="B16" sqref="B16"/>
    </sheetView>
  </sheetViews>
  <sheetFormatPr defaultColWidth="9" defaultRowHeight="13.2" x14ac:dyDescent="0.25"/>
  <cols>
    <col min="1" max="1" width="0.33203125" style="11" hidden="1" customWidth="1"/>
    <col min="2" max="2" width="10.6640625" style="11" bestFit="1" customWidth="1"/>
    <col min="3" max="3" width="20.6640625" style="11" customWidth="1"/>
    <col min="4" max="4" width="21.88671875" style="11" customWidth="1"/>
    <col min="5" max="5" width="18.5546875" style="11" customWidth="1"/>
    <col min="6" max="6" width="19.88671875" style="11" customWidth="1"/>
    <col min="7" max="7" width="12.109375" style="11" customWidth="1"/>
    <col min="8" max="8" width="9.44140625" style="11" bestFit="1" customWidth="1"/>
    <col min="9" max="9" width="16.5546875" style="11" bestFit="1" customWidth="1"/>
    <col min="10" max="16384" width="9" style="11"/>
  </cols>
  <sheetData>
    <row r="1" spans="1:9" ht="24" customHeight="1" x14ac:dyDescent="0.3">
      <c r="A1" s="170" t="s">
        <v>18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25">
      <c r="A2" s="136" t="s">
        <v>151</v>
      </c>
      <c r="B2" s="136"/>
      <c r="C2" s="136"/>
      <c r="D2" s="136"/>
      <c r="E2" s="136"/>
      <c r="F2" s="136"/>
      <c r="G2" s="136"/>
      <c r="H2" s="136"/>
      <c r="I2" s="136"/>
    </row>
    <row r="3" spans="1:9" ht="15.6" x14ac:dyDescent="0.25">
      <c r="A3" s="171" t="s">
        <v>165</v>
      </c>
      <c r="B3" s="171"/>
      <c r="C3" s="171"/>
      <c r="D3" s="171"/>
      <c r="E3" s="171"/>
      <c r="F3" s="171"/>
      <c r="G3" s="171"/>
      <c r="H3" s="171"/>
      <c r="I3" s="171"/>
    </row>
    <row r="4" spans="1:9" x14ac:dyDescent="0.25">
      <c r="A4" s="172" t="s">
        <v>19</v>
      </c>
      <c r="B4" s="172"/>
      <c r="C4" s="172"/>
      <c r="D4" s="172"/>
      <c r="E4" s="172"/>
      <c r="F4" s="172"/>
      <c r="G4" s="172"/>
      <c r="H4" s="172"/>
      <c r="I4" s="172"/>
    </row>
    <row r="5" spans="1:9" x14ac:dyDescent="0.25">
      <c r="A5" s="116" t="s">
        <v>156</v>
      </c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"/>
      <c r="B6" s="1"/>
      <c r="C6" s="1"/>
      <c r="D6" s="1"/>
      <c r="E6" s="136"/>
      <c r="F6" s="136"/>
      <c r="G6" s="136"/>
      <c r="H6" s="6"/>
      <c r="I6" s="2"/>
    </row>
    <row r="7" spans="1:9" x14ac:dyDescent="0.25">
      <c r="A7" s="1"/>
      <c r="B7" s="1"/>
      <c r="C7" s="1"/>
      <c r="D7" s="1"/>
      <c r="E7" s="1"/>
      <c r="F7" s="3"/>
      <c r="G7" s="3"/>
      <c r="H7" s="6"/>
      <c r="I7" s="2"/>
    </row>
    <row r="8" spans="1:9" ht="24" customHeight="1" x14ac:dyDescent="0.25">
      <c r="A8" s="126" t="s">
        <v>97</v>
      </c>
      <c r="B8" s="126"/>
      <c r="C8" s="126"/>
      <c r="D8" s="126"/>
      <c r="E8" s="126"/>
      <c r="F8" s="126"/>
      <c r="G8" s="126"/>
      <c r="H8" s="126"/>
      <c r="I8" s="126"/>
    </row>
    <row r="9" spans="1:9" ht="18" customHeight="1" x14ac:dyDescent="0.25">
      <c r="A9" s="181"/>
      <c r="B9" s="181"/>
      <c r="C9" s="181"/>
      <c r="D9" s="181"/>
      <c r="E9" s="181"/>
      <c r="F9" s="181"/>
      <c r="G9" s="181"/>
      <c r="H9" s="181"/>
      <c r="I9" s="181"/>
    </row>
    <row r="10" spans="1:9" ht="16.5" customHeight="1" x14ac:dyDescent="0.25">
      <c r="A10" s="35"/>
      <c r="B10" s="127"/>
      <c r="C10" s="127"/>
      <c r="D10" s="127"/>
      <c r="E10" s="127"/>
      <c r="F10" s="127"/>
      <c r="G10" s="127"/>
      <c r="H10" s="7"/>
      <c r="I10" s="5"/>
    </row>
    <row r="11" spans="1:9" ht="13.8" x14ac:dyDescent="0.25">
      <c r="A11" s="36"/>
      <c r="B11" s="36"/>
      <c r="C11" s="36"/>
      <c r="D11" s="36"/>
      <c r="E11" s="37"/>
      <c r="F11" s="38"/>
      <c r="G11" s="39"/>
      <c r="H11" s="132" t="s">
        <v>4</v>
      </c>
      <c r="I11" s="133"/>
    </row>
    <row r="12" spans="1:9" ht="13.8" x14ac:dyDescent="0.25">
      <c r="A12" s="36"/>
      <c r="B12" s="36"/>
      <c r="C12" s="36"/>
      <c r="D12" s="36"/>
      <c r="E12" s="37"/>
      <c r="F12" s="38"/>
      <c r="G12" s="39"/>
      <c r="H12" s="128"/>
      <c r="I12" s="129"/>
    </row>
    <row r="13" spans="1:9" ht="12.75" customHeight="1" x14ac:dyDescent="0.25">
      <c r="A13" s="36"/>
      <c r="B13" s="36"/>
      <c r="C13" s="36"/>
      <c r="D13" s="36"/>
      <c r="E13" s="37"/>
      <c r="F13" s="38"/>
      <c r="G13" s="39"/>
      <c r="H13" s="128" t="s">
        <v>3</v>
      </c>
      <c r="I13" s="129"/>
    </row>
    <row r="14" spans="1:9" ht="12.75" customHeight="1" x14ac:dyDescent="0.25">
      <c r="A14" s="8"/>
      <c r="B14" s="8"/>
      <c r="C14" s="8"/>
      <c r="D14" s="8"/>
      <c r="E14" s="1"/>
      <c r="F14" s="8"/>
      <c r="G14" s="32"/>
      <c r="H14" s="130"/>
      <c r="I14" s="131"/>
    </row>
    <row r="15" spans="1:9" s="12" customFormat="1" ht="45.6" customHeight="1" x14ac:dyDescent="0.25">
      <c r="A15" s="104"/>
      <c r="B15" s="104" t="s">
        <v>174</v>
      </c>
      <c r="C15" s="134" t="s">
        <v>168</v>
      </c>
      <c r="D15" s="134"/>
      <c r="E15" s="134"/>
      <c r="F15" s="104" t="s">
        <v>169</v>
      </c>
      <c r="G15" s="105" t="s">
        <v>170</v>
      </c>
      <c r="H15" s="106" t="s">
        <v>171</v>
      </c>
      <c r="I15" s="105" t="s">
        <v>172</v>
      </c>
    </row>
    <row r="16" spans="1:9" ht="21.6" customHeight="1" x14ac:dyDescent="0.25">
      <c r="A16" s="96"/>
      <c r="B16" s="97"/>
      <c r="C16" s="122" t="s">
        <v>20</v>
      </c>
      <c r="D16" s="122"/>
      <c r="E16" s="122"/>
      <c r="F16" s="98"/>
      <c r="G16" s="99"/>
      <c r="H16" s="99"/>
      <c r="I16" s="99"/>
    </row>
    <row r="17" spans="1:11" ht="32.4" customHeight="1" x14ac:dyDescent="0.25">
      <c r="A17" s="78"/>
      <c r="B17" s="91" t="s">
        <v>21</v>
      </c>
      <c r="C17" s="137" t="s">
        <v>173</v>
      </c>
      <c r="D17" s="138"/>
      <c r="E17" s="139"/>
      <c r="F17" s="91" t="s">
        <v>157</v>
      </c>
      <c r="G17" s="89">
        <v>1670000</v>
      </c>
      <c r="H17" s="40"/>
      <c r="I17" s="41">
        <f t="shared" ref="I17" si="0">G17*H17</f>
        <v>0</v>
      </c>
    </row>
    <row r="18" spans="1:11" ht="32.4" customHeight="1" x14ac:dyDescent="0.25">
      <c r="A18" s="78"/>
      <c r="B18" s="91" t="s">
        <v>22</v>
      </c>
      <c r="C18" s="137" t="s">
        <v>98</v>
      </c>
      <c r="D18" s="138"/>
      <c r="E18" s="139"/>
      <c r="F18" s="91" t="s">
        <v>23</v>
      </c>
      <c r="G18" s="34">
        <v>790000</v>
      </c>
      <c r="H18" s="40"/>
      <c r="I18" s="41">
        <f t="shared" ref="I18:I81" si="1">G18*H18</f>
        <v>0</v>
      </c>
    </row>
    <row r="19" spans="1:11" ht="32.4" customHeight="1" x14ac:dyDescent="0.25">
      <c r="A19" s="78"/>
      <c r="B19" s="91" t="s">
        <v>99</v>
      </c>
      <c r="C19" s="137" t="s">
        <v>100</v>
      </c>
      <c r="D19" s="138"/>
      <c r="E19" s="139"/>
      <c r="F19" s="91" t="s">
        <v>158</v>
      </c>
      <c r="G19" s="34">
        <v>605000</v>
      </c>
      <c r="H19" s="40"/>
      <c r="I19" s="41">
        <f t="shared" si="1"/>
        <v>0</v>
      </c>
    </row>
    <row r="20" spans="1:11" ht="35.4" customHeight="1" x14ac:dyDescent="0.3">
      <c r="A20" s="78"/>
      <c r="B20" s="91" t="s">
        <v>24</v>
      </c>
      <c r="C20" s="137" t="s">
        <v>101</v>
      </c>
      <c r="D20" s="138"/>
      <c r="E20" s="139"/>
      <c r="F20" s="91" t="s">
        <v>25</v>
      </c>
      <c r="G20" s="34">
        <v>780000</v>
      </c>
      <c r="H20" s="40"/>
      <c r="I20" s="41">
        <f t="shared" si="1"/>
        <v>0</v>
      </c>
      <c r="K20" s="18"/>
    </row>
    <row r="21" spans="1:11" ht="35.4" customHeight="1" x14ac:dyDescent="0.25">
      <c r="A21" s="78"/>
      <c r="B21" s="91" t="s">
        <v>26</v>
      </c>
      <c r="C21" s="137" t="s">
        <v>102</v>
      </c>
      <c r="D21" s="138"/>
      <c r="E21" s="139"/>
      <c r="F21" s="91" t="s">
        <v>25</v>
      </c>
      <c r="G21" s="34">
        <v>810000</v>
      </c>
      <c r="H21" s="40"/>
      <c r="I21" s="41">
        <f t="shared" si="1"/>
        <v>0</v>
      </c>
    </row>
    <row r="22" spans="1:11" ht="35.4" customHeight="1" x14ac:dyDescent="0.25">
      <c r="A22" s="78"/>
      <c r="B22" s="91" t="s">
        <v>27</v>
      </c>
      <c r="C22" s="137" t="s">
        <v>103</v>
      </c>
      <c r="D22" s="138"/>
      <c r="E22" s="139"/>
      <c r="F22" s="91" t="s">
        <v>25</v>
      </c>
      <c r="G22" s="34">
        <v>820000</v>
      </c>
      <c r="H22" s="40"/>
      <c r="I22" s="41">
        <f t="shared" si="1"/>
        <v>0</v>
      </c>
    </row>
    <row r="23" spans="1:11" ht="35.4" customHeight="1" x14ac:dyDescent="0.25">
      <c r="A23" s="78"/>
      <c r="B23" s="91" t="s">
        <v>28</v>
      </c>
      <c r="C23" s="137" t="s">
        <v>104</v>
      </c>
      <c r="D23" s="138"/>
      <c r="E23" s="139"/>
      <c r="F23" s="91" t="s">
        <v>25</v>
      </c>
      <c r="G23" s="34">
        <v>850000</v>
      </c>
      <c r="H23" s="40"/>
      <c r="I23" s="41">
        <f t="shared" si="1"/>
        <v>0</v>
      </c>
    </row>
    <row r="24" spans="1:11" ht="21.6" customHeight="1" x14ac:dyDescent="0.25">
      <c r="A24" s="96"/>
      <c r="B24" s="97"/>
      <c r="C24" s="122" t="s">
        <v>153</v>
      </c>
      <c r="D24" s="122"/>
      <c r="E24" s="122"/>
      <c r="F24" s="98"/>
      <c r="G24" s="100"/>
      <c r="H24" s="100"/>
      <c r="I24" s="100"/>
    </row>
    <row r="25" spans="1:11" ht="18" customHeight="1" x14ac:dyDescent="0.25">
      <c r="A25" s="42"/>
      <c r="B25" s="42" t="s">
        <v>29</v>
      </c>
      <c r="C25" s="117" t="s">
        <v>30</v>
      </c>
      <c r="D25" s="118"/>
      <c r="E25" s="119"/>
      <c r="F25" s="92" t="s">
        <v>31</v>
      </c>
      <c r="G25" s="33">
        <v>29000</v>
      </c>
      <c r="H25" s="40"/>
      <c r="I25" s="41">
        <f t="shared" si="1"/>
        <v>0</v>
      </c>
    </row>
    <row r="26" spans="1:11" ht="18" customHeight="1" x14ac:dyDescent="0.25">
      <c r="A26" s="42"/>
      <c r="B26" s="43" t="s">
        <v>32</v>
      </c>
      <c r="C26" s="117" t="s">
        <v>30</v>
      </c>
      <c r="D26" s="118"/>
      <c r="E26" s="119"/>
      <c r="F26" s="92" t="s">
        <v>33</v>
      </c>
      <c r="G26" s="33">
        <v>40000</v>
      </c>
      <c r="H26" s="40"/>
      <c r="I26" s="41">
        <f t="shared" si="1"/>
        <v>0</v>
      </c>
    </row>
    <row r="27" spans="1:11" ht="18" customHeight="1" x14ac:dyDescent="0.25">
      <c r="A27" s="42"/>
      <c r="B27" s="43" t="s">
        <v>34</v>
      </c>
      <c r="C27" s="117" t="s">
        <v>35</v>
      </c>
      <c r="D27" s="118"/>
      <c r="E27" s="119"/>
      <c r="F27" s="92" t="s">
        <v>36</v>
      </c>
      <c r="G27" s="33">
        <v>93000</v>
      </c>
      <c r="H27" s="40"/>
      <c r="I27" s="41">
        <f t="shared" si="1"/>
        <v>0</v>
      </c>
    </row>
    <row r="28" spans="1:11" s="13" customFormat="1" ht="18" customHeight="1" x14ac:dyDescent="0.25">
      <c r="A28" s="42"/>
      <c r="B28" s="43" t="s">
        <v>37</v>
      </c>
      <c r="C28" s="117" t="s">
        <v>38</v>
      </c>
      <c r="D28" s="118"/>
      <c r="E28" s="119"/>
      <c r="F28" s="92" t="s">
        <v>162</v>
      </c>
      <c r="G28" s="33">
        <v>205000</v>
      </c>
      <c r="H28" s="40"/>
      <c r="I28" s="41">
        <f t="shared" si="1"/>
        <v>0</v>
      </c>
    </row>
    <row r="29" spans="1:11" ht="18" customHeight="1" x14ac:dyDescent="0.25">
      <c r="A29" s="42"/>
      <c r="B29" s="44" t="s">
        <v>39</v>
      </c>
      <c r="C29" s="117" t="s">
        <v>40</v>
      </c>
      <c r="D29" s="118"/>
      <c r="E29" s="119"/>
      <c r="F29" s="92" t="s">
        <v>33</v>
      </c>
      <c r="G29" s="33">
        <v>40000</v>
      </c>
      <c r="H29" s="40"/>
      <c r="I29" s="41">
        <f t="shared" si="1"/>
        <v>0</v>
      </c>
    </row>
    <row r="30" spans="1:11" ht="18" customHeight="1" x14ac:dyDescent="0.25">
      <c r="A30" s="42"/>
      <c r="B30" s="43" t="s">
        <v>41</v>
      </c>
      <c r="C30" s="135" t="s">
        <v>42</v>
      </c>
      <c r="D30" s="135"/>
      <c r="E30" s="135"/>
      <c r="F30" s="92" t="s">
        <v>36</v>
      </c>
      <c r="G30" s="33">
        <v>93000</v>
      </c>
      <c r="H30" s="40"/>
      <c r="I30" s="41">
        <f t="shared" si="1"/>
        <v>0</v>
      </c>
    </row>
    <row r="31" spans="1:11" ht="21.6" customHeight="1" x14ac:dyDescent="0.25">
      <c r="A31" s="96"/>
      <c r="B31" s="97"/>
      <c r="C31" s="122" t="s">
        <v>144</v>
      </c>
      <c r="D31" s="122"/>
      <c r="E31" s="122"/>
      <c r="F31" s="97"/>
      <c r="G31" s="101"/>
      <c r="H31" s="101"/>
      <c r="I31" s="101"/>
    </row>
    <row r="32" spans="1:11" ht="18" customHeight="1" x14ac:dyDescent="0.25">
      <c r="A32" s="72"/>
      <c r="B32" s="72">
        <v>1</v>
      </c>
      <c r="C32" s="123" t="s">
        <v>142</v>
      </c>
      <c r="D32" s="124"/>
      <c r="E32" s="125"/>
      <c r="F32" s="93" t="s">
        <v>43</v>
      </c>
      <c r="G32" s="73">
        <v>66000</v>
      </c>
      <c r="H32" s="40"/>
      <c r="I32" s="41">
        <f t="shared" si="1"/>
        <v>0</v>
      </c>
    </row>
    <row r="33" spans="1:9" ht="18" customHeight="1" x14ac:dyDescent="0.25">
      <c r="A33" s="72"/>
      <c r="B33" s="74" t="s">
        <v>44</v>
      </c>
      <c r="C33" s="123" t="s">
        <v>111</v>
      </c>
      <c r="D33" s="124"/>
      <c r="E33" s="125"/>
      <c r="F33" s="93" t="s">
        <v>43</v>
      </c>
      <c r="G33" s="73">
        <v>67000</v>
      </c>
      <c r="H33" s="40"/>
      <c r="I33" s="41">
        <f t="shared" si="1"/>
        <v>0</v>
      </c>
    </row>
    <row r="34" spans="1:9" ht="18" customHeight="1" x14ac:dyDescent="0.25">
      <c r="A34" s="72"/>
      <c r="B34" s="74">
        <v>3</v>
      </c>
      <c r="C34" s="123" t="s">
        <v>141</v>
      </c>
      <c r="D34" s="124"/>
      <c r="E34" s="125"/>
      <c r="F34" s="93" t="s">
        <v>43</v>
      </c>
      <c r="G34" s="73">
        <v>64000</v>
      </c>
      <c r="H34" s="40"/>
      <c r="I34" s="41">
        <f t="shared" si="1"/>
        <v>0</v>
      </c>
    </row>
    <row r="35" spans="1:9" ht="18" customHeight="1" x14ac:dyDescent="0.25">
      <c r="A35" s="72"/>
      <c r="B35" s="74" t="s">
        <v>45</v>
      </c>
      <c r="C35" s="123" t="s">
        <v>110</v>
      </c>
      <c r="D35" s="124"/>
      <c r="E35" s="125"/>
      <c r="F35" s="93" t="s">
        <v>43</v>
      </c>
      <c r="G35" s="73">
        <v>64000</v>
      </c>
      <c r="H35" s="40"/>
      <c r="I35" s="41">
        <f t="shared" si="1"/>
        <v>0</v>
      </c>
    </row>
    <row r="36" spans="1:9" ht="18" customHeight="1" x14ac:dyDescent="0.25">
      <c r="A36" s="72"/>
      <c r="B36" s="74">
        <v>7</v>
      </c>
      <c r="C36" s="123" t="s">
        <v>137</v>
      </c>
      <c r="D36" s="124"/>
      <c r="E36" s="125"/>
      <c r="F36" s="93" t="s">
        <v>43</v>
      </c>
      <c r="G36" s="73">
        <v>65000</v>
      </c>
      <c r="H36" s="40"/>
      <c r="I36" s="41">
        <f t="shared" si="1"/>
        <v>0</v>
      </c>
    </row>
    <row r="37" spans="1:9" ht="18" customHeight="1" x14ac:dyDescent="0.25">
      <c r="A37" s="72"/>
      <c r="B37" s="74">
        <v>9</v>
      </c>
      <c r="C37" s="123" t="s">
        <v>139</v>
      </c>
      <c r="D37" s="124"/>
      <c r="E37" s="125"/>
      <c r="F37" s="93" t="s">
        <v>43</v>
      </c>
      <c r="G37" s="73">
        <v>64000</v>
      </c>
      <c r="H37" s="40"/>
      <c r="I37" s="41">
        <f t="shared" si="1"/>
        <v>0</v>
      </c>
    </row>
    <row r="38" spans="1:9" ht="18" customHeight="1" x14ac:dyDescent="0.25">
      <c r="A38" s="72"/>
      <c r="B38" s="74">
        <v>11</v>
      </c>
      <c r="C38" s="123" t="s">
        <v>136</v>
      </c>
      <c r="D38" s="124"/>
      <c r="E38" s="125"/>
      <c r="F38" s="93" t="s">
        <v>43</v>
      </c>
      <c r="G38" s="73">
        <v>64000</v>
      </c>
      <c r="H38" s="40"/>
      <c r="I38" s="41">
        <f t="shared" si="1"/>
        <v>0</v>
      </c>
    </row>
    <row r="39" spans="1:9" ht="18" customHeight="1" x14ac:dyDescent="0.25">
      <c r="A39" s="72"/>
      <c r="B39" s="74">
        <v>13</v>
      </c>
      <c r="C39" s="143" t="s">
        <v>135</v>
      </c>
      <c r="D39" s="144"/>
      <c r="E39" s="145"/>
      <c r="F39" s="93" t="s">
        <v>43</v>
      </c>
      <c r="G39" s="73">
        <v>65000</v>
      </c>
      <c r="H39" s="40"/>
      <c r="I39" s="41">
        <f t="shared" si="1"/>
        <v>0</v>
      </c>
    </row>
    <row r="40" spans="1:9" ht="18" customHeight="1" x14ac:dyDescent="0.25">
      <c r="A40" s="72"/>
      <c r="B40" s="74" t="s">
        <v>46</v>
      </c>
      <c r="C40" s="123" t="s">
        <v>138</v>
      </c>
      <c r="D40" s="124"/>
      <c r="E40" s="125"/>
      <c r="F40" s="93" t="s">
        <v>43</v>
      </c>
      <c r="G40" s="73">
        <v>64000</v>
      </c>
      <c r="H40" s="40"/>
      <c r="I40" s="41">
        <f t="shared" si="1"/>
        <v>0</v>
      </c>
    </row>
    <row r="41" spans="1:9" ht="18" customHeight="1" x14ac:dyDescent="0.25">
      <c r="A41" s="72"/>
      <c r="B41" s="74">
        <v>51</v>
      </c>
      <c r="C41" s="123" t="s">
        <v>134</v>
      </c>
      <c r="D41" s="124"/>
      <c r="E41" s="125"/>
      <c r="F41" s="93" t="s">
        <v>43</v>
      </c>
      <c r="G41" s="73">
        <v>73000</v>
      </c>
      <c r="H41" s="40"/>
      <c r="I41" s="41">
        <f t="shared" si="1"/>
        <v>0</v>
      </c>
    </row>
    <row r="42" spans="1:9" ht="18" customHeight="1" x14ac:dyDescent="0.25">
      <c r="A42" s="72"/>
      <c r="B42" s="74">
        <v>61</v>
      </c>
      <c r="C42" s="123" t="s">
        <v>133</v>
      </c>
      <c r="D42" s="124"/>
      <c r="E42" s="125"/>
      <c r="F42" s="93" t="s">
        <v>43</v>
      </c>
      <c r="G42" s="73">
        <v>74000</v>
      </c>
      <c r="H42" s="40"/>
      <c r="I42" s="41">
        <f t="shared" si="1"/>
        <v>0</v>
      </c>
    </row>
    <row r="43" spans="1:9" ht="18" customHeight="1" x14ac:dyDescent="0.25">
      <c r="A43" s="72"/>
      <c r="B43" s="75">
        <v>71</v>
      </c>
      <c r="C43" s="123" t="s">
        <v>132</v>
      </c>
      <c r="D43" s="124"/>
      <c r="E43" s="125"/>
      <c r="F43" s="93" t="s">
        <v>43</v>
      </c>
      <c r="G43" s="73">
        <v>75000</v>
      </c>
      <c r="H43" s="40"/>
      <c r="I43" s="41">
        <f t="shared" si="1"/>
        <v>0</v>
      </c>
    </row>
    <row r="44" spans="1:9" ht="18" customHeight="1" x14ac:dyDescent="0.25">
      <c r="A44" s="72"/>
      <c r="B44" s="75">
        <v>81</v>
      </c>
      <c r="C44" s="123" t="s">
        <v>131</v>
      </c>
      <c r="D44" s="185"/>
      <c r="E44" s="186"/>
      <c r="F44" s="93" t="s">
        <v>43</v>
      </c>
      <c r="G44" s="73">
        <v>80000</v>
      </c>
      <c r="H44" s="40"/>
      <c r="I44" s="41">
        <f t="shared" si="1"/>
        <v>0</v>
      </c>
    </row>
    <row r="45" spans="1:9" ht="18" customHeight="1" x14ac:dyDescent="0.25">
      <c r="A45" s="72"/>
      <c r="B45" s="74">
        <v>91</v>
      </c>
      <c r="C45" s="123" t="s">
        <v>130</v>
      </c>
      <c r="D45" s="124"/>
      <c r="E45" s="125"/>
      <c r="F45" s="93" t="s">
        <v>43</v>
      </c>
      <c r="G45" s="73">
        <v>90000</v>
      </c>
      <c r="H45" s="40"/>
      <c r="I45" s="41">
        <f t="shared" si="1"/>
        <v>0</v>
      </c>
    </row>
    <row r="46" spans="1:9" ht="21.6" customHeight="1" x14ac:dyDescent="0.25">
      <c r="A46" s="96"/>
      <c r="B46" s="97"/>
      <c r="C46" s="122" t="s">
        <v>143</v>
      </c>
      <c r="D46" s="122"/>
      <c r="E46" s="122"/>
      <c r="F46" s="97"/>
      <c r="G46" s="101"/>
      <c r="H46" s="101"/>
      <c r="I46" s="101"/>
    </row>
    <row r="47" spans="1:9" ht="18" customHeight="1" x14ac:dyDescent="0.25">
      <c r="A47" s="42"/>
      <c r="B47" s="42">
        <v>2</v>
      </c>
      <c r="C47" s="117" t="s">
        <v>142</v>
      </c>
      <c r="D47" s="118"/>
      <c r="E47" s="119"/>
      <c r="F47" s="92" t="s">
        <v>47</v>
      </c>
      <c r="G47" s="33">
        <v>104000</v>
      </c>
      <c r="H47" s="40"/>
      <c r="I47" s="41">
        <f t="shared" si="1"/>
        <v>0</v>
      </c>
    </row>
    <row r="48" spans="1:9" ht="18" customHeight="1" x14ac:dyDescent="0.25">
      <c r="A48" s="42"/>
      <c r="B48" s="43" t="s">
        <v>48</v>
      </c>
      <c r="C48" s="117" t="s">
        <v>111</v>
      </c>
      <c r="D48" s="118"/>
      <c r="E48" s="119"/>
      <c r="F48" s="92" t="s">
        <v>47</v>
      </c>
      <c r="G48" s="33">
        <v>104000</v>
      </c>
      <c r="H48" s="40"/>
      <c r="I48" s="41">
        <f t="shared" si="1"/>
        <v>0</v>
      </c>
    </row>
    <row r="49" spans="1:9" ht="18" customHeight="1" x14ac:dyDescent="0.25">
      <c r="A49" s="42"/>
      <c r="B49" s="43">
        <v>4</v>
      </c>
      <c r="C49" s="117" t="s">
        <v>141</v>
      </c>
      <c r="D49" s="118"/>
      <c r="E49" s="119"/>
      <c r="F49" s="92" t="s">
        <v>47</v>
      </c>
      <c r="G49" s="33">
        <v>99000</v>
      </c>
      <c r="H49" s="40"/>
      <c r="I49" s="41">
        <f t="shared" si="1"/>
        <v>0</v>
      </c>
    </row>
    <row r="50" spans="1:9" ht="18" customHeight="1" x14ac:dyDescent="0.25">
      <c r="A50" s="42"/>
      <c r="B50" s="43" t="s">
        <v>49</v>
      </c>
      <c r="C50" s="117" t="s">
        <v>140</v>
      </c>
      <c r="D50" s="118"/>
      <c r="E50" s="119"/>
      <c r="F50" s="92" t="s">
        <v>47</v>
      </c>
      <c r="G50" s="33">
        <v>100000</v>
      </c>
      <c r="H50" s="40"/>
      <c r="I50" s="41">
        <f t="shared" si="1"/>
        <v>0</v>
      </c>
    </row>
    <row r="51" spans="1:9" ht="18" customHeight="1" x14ac:dyDescent="0.25">
      <c r="A51" s="42"/>
      <c r="B51" s="43" t="s">
        <v>50</v>
      </c>
      <c r="C51" s="117" t="s">
        <v>110</v>
      </c>
      <c r="D51" s="118"/>
      <c r="E51" s="119"/>
      <c r="F51" s="92" t="s">
        <v>47</v>
      </c>
      <c r="G51" s="33">
        <v>99000</v>
      </c>
      <c r="H51" s="40"/>
      <c r="I51" s="41">
        <f t="shared" si="1"/>
        <v>0</v>
      </c>
    </row>
    <row r="52" spans="1:9" ht="18" customHeight="1" x14ac:dyDescent="0.25">
      <c r="A52" s="42"/>
      <c r="B52" s="43">
        <v>0</v>
      </c>
      <c r="C52" s="117" t="s">
        <v>139</v>
      </c>
      <c r="D52" s="118"/>
      <c r="E52" s="119"/>
      <c r="F52" s="92" t="s">
        <v>47</v>
      </c>
      <c r="G52" s="33">
        <v>99000</v>
      </c>
      <c r="H52" s="40"/>
      <c r="I52" s="41">
        <f t="shared" si="1"/>
        <v>0</v>
      </c>
    </row>
    <row r="53" spans="1:9" ht="18" customHeight="1" x14ac:dyDescent="0.25">
      <c r="A53" s="42"/>
      <c r="B53" s="43" t="s">
        <v>51</v>
      </c>
      <c r="C53" s="117" t="s">
        <v>138</v>
      </c>
      <c r="D53" s="118"/>
      <c r="E53" s="119"/>
      <c r="F53" s="92" t="s">
        <v>47</v>
      </c>
      <c r="G53" s="33">
        <v>100000</v>
      </c>
      <c r="H53" s="40"/>
      <c r="I53" s="41">
        <f t="shared" si="1"/>
        <v>0</v>
      </c>
    </row>
    <row r="54" spans="1:9" ht="18" customHeight="1" x14ac:dyDescent="0.25">
      <c r="A54" s="42"/>
      <c r="B54" s="43">
        <v>8</v>
      </c>
      <c r="C54" s="117" t="s">
        <v>137</v>
      </c>
      <c r="D54" s="118"/>
      <c r="E54" s="119"/>
      <c r="F54" s="92" t="s">
        <v>47</v>
      </c>
      <c r="G54" s="33">
        <v>100000</v>
      </c>
      <c r="H54" s="40"/>
      <c r="I54" s="41">
        <f t="shared" si="1"/>
        <v>0</v>
      </c>
    </row>
    <row r="55" spans="1:9" ht="18" customHeight="1" x14ac:dyDescent="0.25">
      <c r="A55" s="42"/>
      <c r="B55" s="43">
        <v>12</v>
      </c>
      <c r="C55" s="117" t="s">
        <v>136</v>
      </c>
      <c r="D55" s="118"/>
      <c r="E55" s="119"/>
      <c r="F55" s="92" t="s">
        <v>47</v>
      </c>
      <c r="G55" s="33">
        <v>99000</v>
      </c>
      <c r="H55" s="40"/>
      <c r="I55" s="41">
        <f t="shared" si="1"/>
        <v>0</v>
      </c>
    </row>
    <row r="56" spans="1:9" ht="18" customHeight="1" x14ac:dyDescent="0.25">
      <c r="A56" s="43"/>
      <c r="B56" s="43">
        <v>14</v>
      </c>
      <c r="C56" s="117" t="s">
        <v>135</v>
      </c>
      <c r="D56" s="118"/>
      <c r="E56" s="119"/>
      <c r="F56" s="92" t="s">
        <v>47</v>
      </c>
      <c r="G56" s="33">
        <v>100000</v>
      </c>
      <c r="H56" s="40"/>
      <c r="I56" s="41">
        <f t="shared" si="1"/>
        <v>0</v>
      </c>
    </row>
    <row r="57" spans="1:9" ht="18" customHeight="1" x14ac:dyDescent="0.25">
      <c r="A57" s="42"/>
      <c r="B57" s="43">
        <v>52</v>
      </c>
      <c r="C57" s="152" t="s">
        <v>134</v>
      </c>
      <c r="D57" s="153"/>
      <c r="E57" s="153"/>
      <c r="F57" s="92" t="s">
        <v>47</v>
      </c>
      <c r="G57" s="33">
        <v>120000</v>
      </c>
      <c r="H57" s="40"/>
      <c r="I57" s="41">
        <f t="shared" si="1"/>
        <v>0</v>
      </c>
    </row>
    <row r="58" spans="1:9" ht="18" customHeight="1" x14ac:dyDescent="0.25">
      <c r="A58" s="43"/>
      <c r="B58" s="43">
        <v>62</v>
      </c>
      <c r="C58" s="117" t="s">
        <v>133</v>
      </c>
      <c r="D58" s="118"/>
      <c r="E58" s="119"/>
      <c r="F58" s="92" t="s">
        <v>47</v>
      </c>
      <c r="G58" s="33">
        <v>122000</v>
      </c>
      <c r="H58" s="40"/>
      <c r="I58" s="41">
        <f t="shared" si="1"/>
        <v>0</v>
      </c>
    </row>
    <row r="59" spans="1:9" ht="18" customHeight="1" x14ac:dyDescent="0.25">
      <c r="A59" s="42"/>
      <c r="B59" s="43">
        <v>72</v>
      </c>
      <c r="C59" s="117" t="s">
        <v>132</v>
      </c>
      <c r="D59" s="154"/>
      <c r="E59" s="155"/>
      <c r="F59" s="92" t="s">
        <v>47</v>
      </c>
      <c r="G59" s="33">
        <v>124000</v>
      </c>
      <c r="H59" s="40"/>
      <c r="I59" s="41">
        <f t="shared" si="1"/>
        <v>0</v>
      </c>
    </row>
    <row r="60" spans="1:9" ht="18" customHeight="1" x14ac:dyDescent="0.25">
      <c r="A60" s="42"/>
      <c r="B60" s="43">
        <v>82</v>
      </c>
      <c r="C60" s="151" t="s">
        <v>131</v>
      </c>
      <c r="D60" s="151"/>
      <c r="E60" s="151"/>
      <c r="F60" s="92" t="s">
        <v>47</v>
      </c>
      <c r="G60" s="33">
        <v>132000</v>
      </c>
      <c r="H60" s="40"/>
      <c r="I60" s="41">
        <f t="shared" si="1"/>
        <v>0</v>
      </c>
    </row>
    <row r="61" spans="1:9" ht="18" customHeight="1" x14ac:dyDescent="0.25">
      <c r="A61" s="42"/>
      <c r="B61" s="43">
        <v>92</v>
      </c>
      <c r="C61" s="151" t="s">
        <v>130</v>
      </c>
      <c r="D61" s="151"/>
      <c r="E61" s="151"/>
      <c r="F61" s="92" t="s">
        <v>47</v>
      </c>
      <c r="G61" s="33">
        <v>147000</v>
      </c>
      <c r="H61" s="40"/>
      <c r="I61" s="41">
        <f t="shared" si="1"/>
        <v>0</v>
      </c>
    </row>
    <row r="62" spans="1:9" ht="18" customHeight="1" x14ac:dyDescent="0.25">
      <c r="A62" s="42"/>
      <c r="B62" s="43">
        <v>90</v>
      </c>
      <c r="C62" s="151" t="s">
        <v>129</v>
      </c>
      <c r="D62" s="151"/>
      <c r="E62" s="151"/>
      <c r="F62" s="92" t="s">
        <v>47</v>
      </c>
      <c r="G62" s="33">
        <v>154000</v>
      </c>
      <c r="H62" s="40"/>
      <c r="I62" s="41">
        <f t="shared" si="1"/>
        <v>0</v>
      </c>
    </row>
    <row r="63" spans="1:9" ht="21.6" customHeight="1" x14ac:dyDescent="0.25">
      <c r="A63" s="96"/>
      <c r="B63" s="97"/>
      <c r="C63" s="122" t="s">
        <v>145</v>
      </c>
      <c r="D63" s="122"/>
      <c r="E63" s="122"/>
      <c r="F63" s="97"/>
      <c r="G63" s="101"/>
      <c r="H63" s="101"/>
      <c r="I63" s="101"/>
    </row>
    <row r="64" spans="1:9" ht="18" customHeight="1" x14ac:dyDescent="0.25">
      <c r="A64" s="78"/>
      <c r="B64" s="90" t="s">
        <v>52</v>
      </c>
      <c r="C64" s="146" t="s">
        <v>113</v>
      </c>
      <c r="D64" s="149"/>
      <c r="E64" s="150"/>
      <c r="F64" s="78" t="s">
        <v>53</v>
      </c>
      <c r="G64" s="79">
        <v>151000</v>
      </c>
      <c r="H64" s="40"/>
      <c r="I64" s="41">
        <f t="shared" si="1"/>
        <v>0</v>
      </c>
    </row>
    <row r="65" spans="1:9" ht="18" customHeight="1" x14ac:dyDescent="0.25">
      <c r="A65" s="78"/>
      <c r="B65" s="90" t="s">
        <v>105</v>
      </c>
      <c r="C65" s="146" t="s">
        <v>112</v>
      </c>
      <c r="D65" s="149"/>
      <c r="E65" s="150"/>
      <c r="F65" s="78" t="s">
        <v>53</v>
      </c>
      <c r="G65" s="79">
        <v>174000</v>
      </c>
      <c r="H65" s="40"/>
      <c r="I65" s="41">
        <f t="shared" si="1"/>
        <v>0</v>
      </c>
    </row>
    <row r="66" spans="1:9" ht="18" customHeight="1" x14ac:dyDescent="0.25">
      <c r="A66" s="78"/>
      <c r="B66" s="90" t="s">
        <v>106</v>
      </c>
      <c r="C66" s="146" t="s">
        <v>111</v>
      </c>
      <c r="D66" s="149"/>
      <c r="E66" s="150"/>
      <c r="F66" s="78" t="s">
        <v>53</v>
      </c>
      <c r="G66" s="79">
        <v>118000</v>
      </c>
      <c r="H66" s="40"/>
      <c r="I66" s="41">
        <f t="shared" si="1"/>
        <v>0</v>
      </c>
    </row>
    <row r="67" spans="1:9" ht="18" customHeight="1" x14ac:dyDescent="0.25">
      <c r="A67" s="78"/>
      <c r="B67" s="90" t="s">
        <v>107</v>
      </c>
      <c r="C67" s="146" t="s">
        <v>110</v>
      </c>
      <c r="D67" s="147"/>
      <c r="E67" s="148"/>
      <c r="F67" s="78" t="s">
        <v>53</v>
      </c>
      <c r="G67" s="79">
        <v>116000</v>
      </c>
      <c r="H67" s="40"/>
      <c r="I67" s="41">
        <f t="shared" si="1"/>
        <v>0</v>
      </c>
    </row>
    <row r="68" spans="1:9" ht="18" customHeight="1" x14ac:dyDescent="0.25">
      <c r="A68" s="78"/>
      <c r="B68" s="90" t="s">
        <v>108</v>
      </c>
      <c r="C68" s="146" t="s">
        <v>114</v>
      </c>
      <c r="D68" s="147"/>
      <c r="E68" s="148"/>
      <c r="F68" s="78" t="s">
        <v>53</v>
      </c>
      <c r="G68" s="79">
        <v>136000</v>
      </c>
      <c r="H68" s="40"/>
      <c r="I68" s="41">
        <f t="shared" si="1"/>
        <v>0</v>
      </c>
    </row>
    <row r="69" spans="1:9" ht="18" customHeight="1" x14ac:dyDescent="0.25">
      <c r="A69" s="78"/>
      <c r="B69" s="90" t="s">
        <v>109</v>
      </c>
      <c r="C69" s="146" t="s">
        <v>115</v>
      </c>
      <c r="D69" s="149"/>
      <c r="E69" s="150"/>
      <c r="F69" s="78" t="s">
        <v>53</v>
      </c>
      <c r="G69" s="79">
        <v>118000</v>
      </c>
      <c r="H69" s="40"/>
      <c r="I69" s="41">
        <f t="shared" si="1"/>
        <v>0</v>
      </c>
    </row>
    <row r="70" spans="1:9" ht="21.6" customHeight="1" x14ac:dyDescent="0.25">
      <c r="A70" s="96"/>
      <c r="B70" s="97"/>
      <c r="C70" s="122" t="s">
        <v>146</v>
      </c>
      <c r="D70" s="122"/>
      <c r="E70" s="122"/>
      <c r="F70" s="97"/>
      <c r="G70" s="101"/>
      <c r="H70" s="101"/>
      <c r="I70" s="101"/>
    </row>
    <row r="71" spans="1:9" ht="18" customHeight="1" x14ac:dyDescent="0.25">
      <c r="A71" s="83"/>
      <c r="B71" s="83">
        <v>54</v>
      </c>
      <c r="C71" s="140" t="s">
        <v>115</v>
      </c>
      <c r="D71" s="141"/>
      <c r="E71" s="142"/>
      <c r="F71" s="83" t="s">
        <v>54</v>
      </c>
      <c r="G71" s="84">
        <v>340000</v>
      </c>
      <c r="H71" s="40"/>
      <c r="I71" s="41">
        <f t="shared" si="1"/>
        <v>0</v>
      </c>
    </row>
    <row r="72" spans="1:9" ht="18" customHeight="1" x14ac:dyDescent="0.25">
      <c r="A72" s="83"/>
      <c r="B72" s="83">
        <v>64</v>
      </c>
      <c r="C72" s="140" t="s">
        <v>128</v>
      </c>
      <c r="D72" s="141"/>
      <c r="E72" s="142"/>
      <c r="F72" s="83" t="s">
        <v>54</v>
      </c>
      <c r="G72" s="84">
        <v>375000</v>
      </c>
      <c r="H72" s="40"/>
      <c r="I72" s="41">
        <f t="shared" si="1"/>
        <v>0</v>
      </c>
    </row>
    <row r="73" spans="1:9" ht="18" customHeight="1" x14ac:dyDescent="0.25">
      <c r="A73" s="83"/>
      <c r="B73" s="83">
        <v>74</v>
      </c>
      <c r="C73" s="140" t="s">
        <v>127</v>
      </c>
      <c r="D73" s="141"/>
      <c r="E73" s="142"/>
      <c r="F73" s="83" t="s">
        <v>54</v>
      </c>
      <c r="G73" s="84">
        <v>410000</v>
      </c>
      <c r="H73" s="40"/>
      <c r="I73" s="41">
        <f t="shared" si="1"/>
        <v>0</v>
      </c>
    </row>
    <row r="74" spans="1:9" ht="18" customHeight="1" x14ac:dyDescent="0.25">
      <c r="A74" s="83"/>
      <c r="B74" s="85">
        <v>84</v>
      </c>
      <c r="C74" s="140" t="s">
        <v>126</v>
      </c>
      <c r="D74" s="141"/>
      <c r="E74" s="142"/>
      <c r="F74" s="83" t="s">
        <v>54</v>
      </c>
      <c r="G74" s="84">
        <v>415000</v>
      </c>
      <c r="H74" s="40"/>
      <c r="I74" s="41">
        <f t="shared" si="1"/>
        <v>0</v>
      </c>
    </row>
    <row r="75" spans="1:9" ht="18" customHeight="1" x14ac:dyDescent="0.25">
      <c r="A75" s="83"/>
      <c r="B75" s="83">
        <v>94</v>
      </c>
      <c r="C75" s="140" t="s">
        <v>125</v>
      </c>
      <c r="D75" s="141"/>
      <c r="E75" s="142"/>
      <c r="F75" s="83" t="s">
        <v>54</v>
      </c>
      <c r="G75" s="84">
        <v>500000</v>
      </c>
      <c r="H75" s="40"/>
      <c r="I75" s="41">
        <f t="shared" si="1"/>
        <v>0</v>
      </c>
    </row>
    <row r="76" spans="1:9" ht="21.6" customHeight="1" x14ac:dyDescent="0.25">
      <c r="A76" s="96"/>
      <c r="B76" s="97"/>
      <c r="C76" s="122" t="s">
        <v>147</v>
      </c>
      <c r="D76" s="122"/>
      <c r="E76" s="122"/>
      <c r="F76" s="97"/>
      <c r="G76" s="101"/>
      <c r="H76" s="101"/>
      <c r="I76" s="101"/>
    </row>
    <row r="77" spans="1:9" ht="18" customHeight="1" x14ac:dyDescent="0.25">
      <c r="A77" s="86"/>
      <c r="B77" s="80" t="s">
        <v>55</v>
      </c>
      <c r="C77" s="173" t="s">
        <v>56</v>
      </c>
      <c r="D77" s="174"/>
      <c r="E77" s="175"/>
      <c r="F77" s="80" t="s">
        <v>36</v>
      </c>
      <c r="G77" s="77">
        <v>57000</v>
      </c>
      <c r="H77" s="40"/>
      <c r="I77" s="41">
        <f t="shared" si="1"/>
        <v>0</v>
      </c>
    </row>
    <row r="78" spans="1:9" ht="18" customHeight="1" x14ac:dyDescent="0.25">
      <c r="A78" s="86"/>
      <c r="B78" s="80" t="s">
        <v>57</v>
      </c>
      <c r="C78" s="173" t="s">
        <v>58</v>
      </c>
      <c r="D78" s="174"/>
      <c r="E78" s="175"/>
      <c r="F78" s="80" t="s">
        <v>36</v>
      </c>
      <c r="G78" s="77">
        <v>59000</v>
      </c>
      <c r="H78" s="40"/>
      <c r="I78" s="41">
        <f t="shared" si="1"/>
        <v>0</v>
      </c>
    </row>
    <row r="79" spans="1:9" ht="18" customHeight="1" x14ac:dyDescent="0.25">
      <c r="A79" s="86"/>
      <c r="B79" s="80" t="s">
        <v>59</v>
      </c>
      <c r="C79" s="173" t="s">
        <v>60</v>
      </c>
      <c r="D79" s="174"/>
      <c r="E79" s="175"/>
      <c r="F79" s="80" t="s">
        <v>36</v>
      </c>
      <c r="G79" s="77">
        <v>57000</v>
      </c>
      <c r="H79" s="40"/>
      <c r="I79" s="41">
        <f t="shared" si="1"/>
        <v>0</v>
      </c>
    </row>
    <row r="80" spans="1:9" ht="18" customHeight="1" x14ac:dyDescent="0.25">
      <c r="A80" s="86"/>
      <c r="B80" s="80" t="s">
        <v>61</v>
      </c>
      <c r="C80" s="173" t="s">
        <v>62</v>
      </c>
      <c r="D80" s="174"/>
      <c r="E80" s="175"/>
      <c r="F80" s="80" t="s">
        <v>36</v>
      </c>
      <c r="G80" s="77">
        <v>63000</v>
      </c>
      <c r="H80" s="40"/>
      <c r="I80" s="41">
        <f t="shared" si="1"/>
        <v>0</v>
      </c>
    </row>
    <row r="81" spans="1:9" ht="18" customHeight="1" x14ac:dyDescent="0.25">
      <c r="A81" s="86"/>
      <c r="B81" s="76" t="s">
        <v>63</v>
      </c>
      <c r="C81" s="173" t="s">
        <v>64</v>
      </c>
      <c r="D81" s="174"/>
      <c r="E81" s="175"/>
      <c r="F81" s="80" t="s">
        <v>36</v>
      </c>
      <c r="G81" s="77">
        <v>57000</v>
      </c>
      <c r="H81" s="40"/>
      <c r="I81" s="41">
        <f t="shared" si="1"/>
        <v>0</v>
      </c>
    </row>
    <row r="82" spans="1:9" ht="18" customHeight="1" x14ac:dyDescent="0.25">
      <c r="A82" s="86"/>
      <c r="B82" s="81" t="s">
        <v>65</v>
      </c>
      <c r="C82" s="173" t="s">
        <v>66</v>
      </c>
      <c r="D82" s="174"/>
      <c r="E82" s="175"/>
      <c r="F82" s="80" t="s">
        <v>36</v>
      </c>
      <c r="G82" s="77">
        <v>59000</v>
      </c>
      <c r="H82" s="40"/>
      <c r="I82" s="41">
        <f t="shared" ref="I82:I112" si="2">G82*H82</f>
        <v>0</v>
      </c>
    </row>
    <row r="83" spans="1:9" ht="18" customHeight="1" x14ac:dyDescent="0.25">
      <c r="A83" s="86"/>
      <c r="B83" s="80" t="s">
        <v>67</v>
      </c>
      <c r="C83" s="173" t="s">
        <v>68</v>
      </c>
      <c r="D83" s="176"/>
      <c r="E83" s="177"/>
      <c r="F83" s="80" t="s">
        <v>36</v>
      </c>
      <c r="G83" s="77">
        <v>57000</v>
      </c>
      <c r="H83" s="40"/>
      <c r="I83" s="41">
        <f t="shared" si="2"/>
        <v>0</v>
      </c>
    </row>
    <row r="84" spans="1:9" ht="21.6" customHeight="1" x14ac:dyDescent="0.25">
      <c r="A84" s="96"/>
      <c r="B84" s="97"/>
      <c r="C84" s="122" t="s">
        <v>148</v>
      </c>
      <c r="D84" s="122"/>
      <c r="E84" s="122"/>
      <c r="F84" s="97"/>
      <c r="G84" s="101"/>
      <c r="H84" s="101"/>
      <c r="I84" s="101"/>
    </row>
    <row r="85" spans="1:9" ht="18" customHeight="1" x14ac:dyDescent="0.25">
      <c r="A85" s="78"/>
      <c r="B85" s="78" t="s">
        <v>69</v>
      </c>
      <c r="C85" s="146" t="s">
        <v>56</v>
      </c>
      <c r="D85" s="149"/>
      <c r="E85" s="150"/>
      <c r="F85" s="78" t="s">
        <v>53</v>
      </c>
      <c r="G85" s="79">
        <v>78000</v>
      </c>
      <c r="H85" s="40"/>
      <c r="I85" s="41">
        <f t="shared" si="2"/>
        <v>0</v>
      </c>
    </row>
    <row r="86" spans="1:9" ht="18" customHeight="1" x14ac:dyDescent="0.25">
      <c r="A86" s="78"/>
      <c r="B86" s="82" t="s">
        <v>70</v>
      </c>
      <c r="C86" s="146" t="s">
        <v>58</v>
      </c>
      <c r="D86" s="149"/>
      <c r="E86" s="150"/>
      <c r="F86" s="78" t="s">
        <v>53</v>
      </c>
      <c r="G86" s="79">
        <v>79000</v>
      </c>
      <c r="H86" s="40"/>
      <c r="I86" s="41">
        <f t="shared" si="2"/>
        <v>0</v>
      </c>
    </row>
    <row r="87" spans="1:9" ht="18" customHeight="1" x14ac:dyDescent="0.25">
      <c r="A87" s="78"/>
      <c r="B87" s="82" t="s">
        <v>71</v>
      </c>
      <c r="C87" s="146" t="s">
        <v>60</v>
      </c>
      <c r="D87" s="149"/>
      <c r="E87" s="150"/>
      <c r="F87" s="78" t="s">
        <v>53</v>
      </c>
      <c r="G87" s="79">
        <v>78000</v>
      </c>
      <c r="H87" s="40"/>
      <c r="I87" s="41">
        <f t="shared" si="2"/>
        <v>0</v>
      </c>
    </row>
    <row r="88" spans="1:9" ht="18" customHeight="1" x14ac:dyDescent="0.25">
      <c r="A88" s="78"/>
      <c r="B88" s="82" t="s">
        <v>72</v>
      </c>
      <c r="C88" s="178" t="s">
        <v>62</v>
      </c>
      <c r="D88" s="179"/>
      <c r="E88" s="180"/>
      <c r="F88" s="78" t="s">
        <v>53</v>
      </c>
      <c r="G88" s="79">
        <v>83000</v>
      </c>
      <c r="H88" s="40"/>
      <c r="I88" s="41">
        <f t="shared" si="2"/>
        <v>0</v>
      </c>
    </row>
    <row r="89" spans="1:9" ht="18" customHeight="1" x14ac:dyDescent="0.25">
      <c r="A89" s="78"/>
      <c r="B89" s="82" t="s">
        <v>73</v>
      </c>
      <c r="C89" s="178" t="s">
        <v>64</v>
      </c>
      <c r="D89" s="179"/>
      <c r="E89" s="180"/>
      <c r="F89" s="78" t="s">
        <v>53</v>
      </c>
      <c r="G89" s="79">
        <v>78000</v>
      </c>
      <c r="H89" s="40"/>
      <c r="I89" s="41">
        <f t="shared" si="2"/>
        <v>0</v>
      </c>
    </row>
    <row r="90" spans="1:9" ht="18" customHeight="1" x14ac:dyDescent="0.25">
      <c r="A90" s="78"/>
      <c r="B90" s="82" t="s">
        <v>74</v>
      </c>
      <c r="C90" s="178" t="s">
        <v>66</v>
      </c>
      <c r="D90" s="179"/>
      <c r="E90" s="180"/>
      <c r="F90" s="78" t="s">
        <v>53</v>
      </c>
      <c r="G90" s="79">
        <v>79000</v>
      </c>
      <c r="H90" s="40"/>
      <c r="I90" s="41">
        <f t="shared" si="2"/>
        <v>0</v>
      </c>
    </row>
    <row r="91" spans="1:9" ht="18" customHeight="1" x14ac:dyDescent="0.25">
      <c r="A91" s="78"/>
      <c r="B91" s="82" t="s">
        <v>75</v>
      </c>
      <c r="C91" s="178" t="s">
        <v>68</v>
      </c>
      <c r="D91" s="179"/>
      <c r="E91" s="180"/>
      <c r="F91" s="78" t="s">
        <v>53</v>
      </c>
      <c r="G91" s="79">
        <v>78000</v>
      </c>
      <c r="H91" s="40"/>
      <c r="I91" s="41">
        <f t="shared" si="2"/>
        <v>0</v>
      </c>
    </row>
    <row r="92" spans="1:9" ht="21.6" customHeight="1" x14ac:dyDescent="0.25">
      <c r="A92" s="96"/>
      <c r="B92" s="97"/>
      <c r="C92" s="122" t="s">
        <v>149</v>
      </c>
      <c r="D92" s="122"/>
      <c r="E92" s="122"/>
      <c r="F92" s="97"/>
      <c r="G92" s="101"/>
      <c r="H92" s="101"/>
      <c r="I92" s="101"/>
    </row>
    <row r="93" spans="1:9" ht="18" customHeight="1" x14ac:dyDescent="0.25">
      <c r="A93" s="72"/>
      <c r="B93" s="72" t="s">
        <v>76</v>
      </c>
      <c r="C93" s="123" t="s">
        <v>77</v>
      </c>
      <c r="D93" s="124"/>
      <c r="E93" s="125"/>
      <c r="F93" s="72" t="s">
        <v>43</v>
      </c>
      <c r="G93" s="73">
        <v>60000</v>
      </c>
      <c r="H93" s="40"/>
      <c r="I93" s="41">
        <f t="shared" si="2"/>
        <v>0</v>
      </c>
    </row>
    <row r="94" spans="1:9" ht="18" customHeight="1" x14ac:dyDescent="0.25">
      <c r="A94" s="72"/>
      <c r="B94" s="74" t="s">
        <v>78</v>
      </c>
      <c r="C94" s="123" t="s">
        <v>79</v>
      </c>
      <c r="D94" s="124"/>
      <c r="E94" s="125"/>
      <c r="F94" s="72" t="s">
        <v>43</v>
      </c>
      <c r="G94" s="73">
        <v>59000</v>
      </c>
      <c r="H94" s="40"/>
      <c r="I94" s="41">
        <f t="shared" si="2"/>
        <v>0</v>
      </c>
    </row>
    <row r="95" spans="1:9" ht="18" customHeight="1" x14ac:dyDescent="0.25">
      <c r="A95" s="72"/>
      <c r="B95" s="74" t="s">
        <v>80</v>
      </c>
      <c r="C95" s="123" t="s">
        <v>81</v>
      </c>
      <c r="D95" s="124"/>
      <c r="E95" s="125"/>
      <c r="F95" s="72" t="s">
        <v>43</v>
      </c>
      <c r="G95" s="73">
        <v>60000</v>
      </c>
      <c r="H95" s="40"/>
      <c r="I95" s="41">
        <f t="shared" si="2"/>
        <v>0</v>
      </c>
    </row>
    <row r="96" spans="1:9" ht="18" customHeight="1" x14ac:dyDescent="0.25">
      <c r="A96" s="72"/>
      <c r="B96" s="74" t="s">
        <v>82</v>
      </c>
      <c r="C96" s="143" t="s">
        <v>83</v>
      </c>
      <c r="D96" s="144"/>
      <c r="E96" s="145"/>
      <c r="F96" s="72" t="s">
        <v>43</v>
      </c>
      <c r="G96" s="73">
        <v>60000</v>
      </c>
      <c r="H96" s="40"/>
      <c r="I96" s="41">
        <f t="shared" si="2"/>
        <v>0</v>
      </c>
    </row>
    <row r="97" spans="1:9" ht="18" customHeight="1" x14ac:dyDescent="0.25">
      <c r="A97" s="72"/>
      <c r="B97" s="74" t="s">
        <v>84</v>
      </c>
      <c r="C97" s="143" t="s">
        <v>85</v>
      </c>
      <c r="D97" s="144"/>
      <c r="E97" s="145"/>
      <c r="F97" s="72" t="s">
        <v>43</v>
      </c>
      <c r="G97" s="73">
        <v>61000</v>
      </c>
      <c r="H97" s="40"/>
      <c r="I97" s="41">
        <f t="shared" si="2"/>
        <v>0</v>
      </c>
    </row>
    <row r="98" spans="1:9" ht="18" customHeight="1" x14ac:dyDescent="0.25">
      <c r="A98" s="72"/>
      <c r="B98" s="74" t="s">
        <v>86</v>
      </c>
      <c r="C98" s="143" t="s">
        <v>87</v>
      </c>
      <c r="D98" s="144"/>
      <c r="E98" s="145"/>
      <c r="F98" s="72" t="s">
        <v>43</v>
      </c>
      <c r="G98" s="73">
        <v>60000</v>
      </c>
      <c r="H98" s="40"/>
      <c r="I98" s="41">
        <f t="shared" si="2"/>
        <v>0</v>
      </c>
    </row>
    <row r="99" spans="1:9" ht="18" customHeight="1" x14ac:dyDescent="0.25">
      <c r="A99" s="72"/>
      <c r="B99" s="74" t="s">
        <v>88</v>
      </c>
      <c r="C99" s="143" t="s">
        <v>89</v>
      </c>
      <c r="D99" s="144"/>
      <c r="E99" s="145"/>
      <c r="F99" s="72" t="s">
        <v>43</v>
      </c>
      <c r="G99" s="73">
        <v>59000</v>
      </c>
      <c r="H99" s="40"/>
      <c r="I99" s="41">
        <f t="shared" si="2"/>
        <v>0</v>
      </c>
    </row>
    <row r="100" spans="1:9" ht="21.6" customHeight="1" x14ac:dyDescent="0.25">
      <c r="A100" s="96"/>
      <c r="B100" s="97"/>
      <c r="C100" s="122" t="s">
        <v>175</v>
      </c>
      <c r="D100" s="122"/>
      <c r="E100" s="122"/>
      <c r="F100" s="97"/>
      <c r="G100" s="101"/>
      <c r="H100" s="101"/>
      <c r="I100" s="101"/>
    </row>
    <row r="101" spans="1:9" ht="18" customHeight="1" x14ac:dyDescent="0.25">
      <c r="A101" s="76"/>
      <c r="B101" s="94" t="s">
        <v>159</v>
      </c>
      <c r="C101" s="173" t="s">
        <v>163</v>
      </c>
      <c r="D101" s="174"/>
      <c r="E101" s="175"/>
      <c r="F101" s="94" t="s">
        <v>160</v>
      </c>
      <c r="G101" s="77">
        <v>44000</v>
      </c>
      <c r="H101" s="40"/>
      <c r="I101" s="41">
        <f t="shared" si="2"/>
        <v>0</v>
      </c>
    </row>
    <row r="102" spans="1:9" ht="18" customHeight="1" x14ac:dyDescent="0.25">
      <c r="A102" s="76"/>
      <c r="B102" s="94" t="s">
        <v>161</v>
      </c>
      <c r="C102" s="173" t="s">
        <v>164</v>
      </c>
      <c r="D102" s="174"/>
      <c r="E102" s="175"/>
      <c r="F102" s="94" t="s">
        <v>160</v>
      </c>
      <c r="G102" s="77">
        <v>51000</v>
      </c>
      <c r="H102" s="40"/>
      <c r="I102" s="41">
        <f t="shared" si="2"/>
        <v>0</v>
      </c>
    </row>
    <row r="103" spans="1:9" ht="18" customHeight="1" x14ac:dyDescent="0.25">
      <c r="A103" s="76"/>
      <c r="B103" s="94" t="s">
        <v>90</v>
      </c>
      <c r="C103" s="173" t="s">
        <v>119</v>
      </c>
      <c r="D103" s="174"/>
      <c r="E103" s="175"/>
      <c r="F103" s="94" t="s">
        <v>91</v>
      </c>
      <c r="G103" s="77">
        <v>42000</v>
      </c>
      <c r="H103" s="40"/>
      <c r="I103" s="41">
        <f t="shared" si="2"/>
        <v>0</v>
      </c>
    </row>
    <row r="104" spans="1:9" ht="18" customHeight="1" x14ac:dyDescent="0.25">
      <c r="A104" s="76"/>
      <c r="B104" s="94" t="s">
        <v>117</v>
      </c>
      <c r="C104" s="173" t="s">
        <v>118</v>
      </c>
      <c r="D104" s="174"/>
      <c r="E104" s="175"/>
      <c r="F104" s="94" t="s">
        <v>43</v>
      </c>
      <c r="G104" s="77">
        <v>59000</v>
      </c>
      <c r="H104" s="40"/>
      <c r="I104" s="41">
        <f t="shared" si="2"/>
        <v>0</v>
      </c>
    </row>
    <row r="105" spans="1:9" ht="18" customHeight="1" x14ac:dyDescent="0.25">
      <c r="A105" s="76"/>
      <c r="B105" s="94" t="s">
        <v>116</v>
      </c>
      <c r="C105" s="173" t="s">
        <v>92</v>
      </c>
      <c r="D105" s="174"/>
      <c r="E105" s="175"/>
      <c r="F105" s="94" t="s">
        <v>43</v>
      </c>
      <c r="G105" s="77">
        <v>69000</v>
      </c>
      <c r="H105" s="40"/>
      <c r="I105" s="41">
        <f t="shared" si="2"/>
        <v>0</v>
      </c>
    </row>
    <row r="106" spans="1:9" ht="18" customHeight="1" x14ac:dyDescent="0.25">
      <c r="A106" s="76"/>
      <c r="B106" s="94">
        <v>15</v>
      </c>
      <c r="C106" s="182" t="s">
        <v>93</v>
      </c>
      <c r="D106" s="183"/>
      <c r="E106" s="184"/>
      <c r="F106" s="94" t="s">
        <v>43</v>
      </c>
      <c r="G106" s="77">
        <v>61000</v>
      </c>
      <c r="H106" s="40"/>
      <c r="I106" s="41">
        <f t="shared" si="2"/>
        <v>0</v>
      </c>
    </row>
    <row r="107" spans="1:9" ht="18" customHeight="1" x14ac:dyDescent="0.25">
      <c r="A107" s="76"/>
      <c r="B107" s="94">
        <v>16</v>
      </c>
      <c r="C107" s="182" t="s">
        <v>94</v>
      </c>
      <c r="D107" s="183"/>
      <c r="E107" s="184"/>
      <c r="F107" s="94" t="s">
        <v>47</v>
      </c>
      <c r="G107" s="77">
        <v>94000</v>
      </c>
      <c r="H107" s="40"/>
      <c r="I107" s="41">
        <f t="shared" si="2"/>
        <v>0</v>
      </c>
    </row>
    <row r="108" spans="1:9" ht="21.6" customHeight="1" x14ac:dyDescent="0.25">
      <c r="A108" s="96"/>
      <c r="B108" s="97"/>
      <c r="C108" s="122" t="s">
        <v>150</v>
      </c>
      <c r="D108" s="122"/>
      <c r="E108" s="122"/>
      <c r="F108" s="97"/>
      <c r="G108" s="101"/>
      <c r="H108" s="101"/>
      <c r="I108" s="101"/>
    </row>
    <row r="109" spans="1:9" ht="18" customHeight="1" x14ac:dyDescent="0.25">
      <c r="A109" s="78"/>
      <c r="B109" s="90" t="s">
        <v>95</v>
      </c>
      <c r="C109" s="146" t="s">
        <v>123</v>
      </c>
      <c r="D109" s="149"/>
      <c r="E109" s="150"/>
      <c r="F109" s="78" t="s">
        <v>43</v>
      </c>
      <c r="G109" s="79">
        <v>69000</v>
      </c>
      <c r="H109" s="40"/>
      <c r="I109" s="41">
        <f t="shared" si="2"/>
        <v>0</v>
      </c>
    </row>
    <row r="110" spans="1:9" ht="18" customHeight="1" x14ac:dyDescent="0.25">
      <c r="A110" s="78"/>
      <c r="B110" s="90" t="s">
        <v>96</v>
      </c>
      <c r="C110" s="146" t="s">
        <v>124</v>
      </c>
      <c r="D110" s="149"/>
      <c r="E110" s="150"/>
      <c r="F110" s="78" t="s">
        <v>43</v>
      </c>
      <c r="G110" s="79">
        <v>70000</v>
      </c>
      <c r="H110" s="40"/>
      <c r="I110" s="41">
        <f t="shared" si="2"/>
        <v>0</v>
      </c>
    </row>
    <row r="111" spans="1:9" ht="18" customHeight="1" x14ac:dyDescent="0.25">
      <c r="A111" s="78"/>
      <c r="B111" s="90" t="s">
        <v>120</v>
      </c>
      <c r="C111" s="146" t="s">
        <v>115</v>
      </c>
      <c r="D111" s="147"/>
      <c r="E111" s="148"/>
      <c r="F111" s="78" t="s">
        <v>43</v>
      </c>
      <c r="G111" s="79">
        <v>69000</v>
      </c>
      <c r="H111" s="40"/>
      <c r="I111" s="41">
        <f t="shared" si="2"/>
        <v>0</v>
      </c>
    </row>
    <row r="112" spans="1:9" ht="18" customHeight="1" x14ac:dyDescent="0.25">
      <c r="A112" s="78"/>
      <c r="B112" s="90" t="s">
        <v>121</v>
      </c>
      <c r="C112" s="178" t="s">
        <v>122</v>
      </c>
      <c r="D112" s="179"/>
      <c r="E112" s="180"/>
      <c r="F112" s="78" t="s">
        <v>43</v>
      </c>
      <c r="G112" s="79">
        <v>79000</v>
      </c>
      <c r="H112" s="40"/>
      <c r="I112" s="41">
        <f t="shared" si="2"/>
        <v>0</v>
      </c>
    </row>
    <row r="113" spans="1:12" ht="21.9" customHeight="1" x14ac:dyDescent="0.25">
      <c r="A113" s="45"/>
      <c r="B113" s="45"/>
      <c r="C113" s="45"/>
      <c r="D113" s="45"/>
      <c r="E113" s="46"/>
      <c r="F113" s="45"/>
      <c r="G113" s="47" t="s">
        <v>1</v>
      </c>
      <c r="H113" s="48">
        <f>SUM(H17:H112)</f>
        <v>0</v>
      </c>
      <c r="I113" s="49">
        <f>SUM(I17:I112)</f>
        <v>0</v>
      </c>
    </row>
    <row r="114" spans="1:12" ht="21.9" customHeight="1" x14ac:dyDescent="0.25">
      <c r="A114" s="50"/>
      <c r="B114" s="45"/>
      <c r="C114" s="45"/>
      <c r="D114" s="45"/>
      <c r="E114" s="51"/>
      <c r="F114" s="52"/>
      <c r="G114" s="121" t="s">
        <v>0</v>
      </c>
      <c r="H114" s="121"/>
      <c r="I114" s="53">
        <v>0.15</v>
      </c>
    </row>
    <row r="115" spans="1:12" ht="21.9" customHeight="1" x14ac:dyDescent="0.25">
      <c r="A115" s="54"/>
      <c r="B115" s="45"/>
      <c r="C115" s="45"/>
      <c r="D115" s="45"/>
      <c r="E115" s="51"/>
      <c r="F115" s="55"/>
      <c r="G115" s="121" t="s">
        <v>2</v>
      </c>
      <c r="H115" s="121"/>
      <c r="I115" s="56">
        <f>I113*(1-I114)</f>
        <v>0</v>
      </c>
    </row>
    <row r="116" spans="1:12" ht="18" customHeight="1" x14ac:dyDescent="0.25">
      <c r="A116" s="55"/>
      <c r="B116" s="45"/>
      <c r="C116" s="45"/>
      <c r="D116" s="45"/>
      <c r="E116" s="54"/>
      <c r="F116" s="51"/>
      <c r="G116" s="120" t="s">
        <v>152</v>
      </c>
      <c r="H116" s="120"/>
      <c r="I116" s="120"/>
      <c r="L116" s="14"/>
    </row>
    <row r="117" spans="1:12" ht="18" customHeight="1" x14ac:dyDescent="0.25">
      <c r="A117" s="57"/>
      <c r="B117" s="45"/>
      <c r="C117" s="45"/>
      <c r="D117" s="45"/>
      <c r="E117" s="157" t="s">
        <v>154</v>
      </c>
      <c r="F117" s="157"/>
      <c r="G117" s="157"/>
      <c r="H117" s="157"/>
      <c r="I117" s="157"/>
    </row>
    <row r="118" spans="1:12" ht="18" customHeight="1" x14ac:dyDescent="0.25">
      <c r="A118" s="57"/>
      <c r="B118" s="45"/>
      <c r="C118" s="45"/>
      <c r="D118" s="45"/>
      <c r="E118" s="157"/>
      <c r="F118" s="157"/>
      <c r="G118" s="157"/>
      <c r="H118" s="157"/>
      <c r="I118" s="157"/>
    </row>
    <row r="119" spans="1:12" ht="18" customHeight="1" x14ac:dyDescent="0.25">
      <c r="A119" s="57"/>
      <c r="B119" s="45"/>
      <c r="C119" s="45"/>
      <c r="D119" s="45"/>
      <c r="E119" s="58" t="s">
        <v>10</v>
      </c>
      <c r="F119" s="158"/>
      <c r="G119" s="159"/>
      <c r="H119" s="159"/>
      <c r="I119" s="160"/>
    </row>
    <row r="120" spans="1:12" ht="30" customHeight="1" x14ac:dyDescent="0.25">
      <c r="A120" s="57"/>
      <c r="B120" s="45"/>
      <c r="C120" s="45"/>
      <c r="D120" s="45"/>
      <c r="E120" s="88" t="s">
        <v>11</v>
      </c>
      <c r="F120" s="158"/>
      <c r="G120" s="159"/>
      <c r="H120" s="159"/>
      <c r="I120" s="160"/>
    </row>
    <row r="121" spans="1:12" ht="18" customHeight="1" x14ac:dyDescent="0.25">
      <c r="A121" s="57"/>
      <c r="B121" s="45"/>
      <c r="C121" s="45"/>
      <c r="D121" s="45"/>
      <c r="E121" s="59" t="s">
        <v>12</v>
      </c>
      <c r="F121" s="161"/>
      <c r="G121" s="162"/>
      <c r="H121" s="162"/>
      <c r="I121" s="163"/>
    </row>
    <row r="122" spans="1:12" ht="18" customHeight="1" x14ac:dyDescent="0.25">
      <c r="A122" s="57"/>
      <c r="B122" s="45"/>
      <c r="C122" s="45"/>
      <c r="D122" s="45"/>
      <c r="E122" s="59" t="s">
        <v>13</v>
      </c>
      <c r="F122" s="164"/>
      <c r="G122" s="165"/>
      <c r="H122" s="165"/>
      <c r="I122" s="166"/>
    </row>
    <row r="123" spans="1:12" ht="18" customHeight="1" x14ac:dyDescent="0.25">
      <c r="A123" s="57"/>
      <c r="B123" s="45"/>
      <c r="C123" s="45"/>
      <c r="D123" s="45"/>
      <c r="E123" s="60" t="s">
        <v>14</v>
      </c>
      <c r="F123" s="167"/>
      <c r="G123" s="168"/>
      <c r="H123" s="168"/>
      <c r="I123" s="169"/>
    </row>
    <row r="124" spans="1:12" ht="18" customHeight="1" x14ac:dyDescent="0.25">
      <c r="A124" s="55"/>
      <c r="B124" s="156"/>
      <c r="C124" s="156"/>
      <c r="D124" s="55"/>
      <c r="E124" s="54"/>
      <c r="F124" s="51"/>
      <c r="G124" s="61"/>
      <c r="H124" s="57"/>
      <c r="I124" s="62"/>
    </row>
    <row r="125" spans="1:12" ht="13.8" x14ac:dyDescent="0.25">
      <c r="A125" s="87"/>
      <c r="B125" s="57"/>
      <c r="C125" s="57"/>
      <c r="D125" s="57"/>
      <c r="E125" s="63"/>
      <c r="F125" s="38"/>
      <c r="G125" s="39"/>
      <c r="H125" s="38"/>
      <c r="I125" s="55"/>
    </row>
    <row r="126" spans="1:12" ht="13.8" x14ac:dyDescent="0.25">
      <c r="A126" s="87"/>
      <c r="B126" s="64"/>
      <c r="C126" s="64"/>
      <c r="D126" s="64"/>
      <c r="E126" s="63"/>
      <c r="F126" s="38"/>
      <c r="G126" s="39"/>
      <c r="H126" s="38"/>
      <c r="I126" s="55"/>
    </row>
    <row r="127" spans="1:12" ht="13.8" x14ac:dyDescent="0.25">
      <c r="A127" s="65"/>
      <c r="B127" s="65"/>
      <c r="C127" s="65"/>
      <c r="D127" s="65"/>
      <c r="E127" s="63"/>
      <c r="F127" s="38"/>
      <c r="G127" s="39"/>
      <c r="H127" s="38"/>
      <c r="I127" s="55"/>
    </row>
    <row r="128" spans="1:12" ht="13.8" x14ac:dyDescent="0.25">
      <c r="A128" s="65"/>
      <c r="B128" s="65"/>
      <c r="C128" s="65"/>
      <c r="D128" s="65"/>
      <c r="E128" s="63"/>
      <c r="F128" s="38"/>
      <c r="G128" s="39"/>
      <c r="H128" s="38"/>
      <c r="I128" s="55"/>
    </row>
    <row r="129" spans="1:9" ht="13.8" x14ac:dyDescent="0.25">
      <c r="A129" s="66"/>
      <c r="B129" s="66"/>
      <c r="C129" s="66"/>
      <c r="D129" s="66"/>
      <c r="E129" s="37"/>
      <c r="F129" s="38"/>
      <c r="G129" s="39"/>
      <c r="H129" s="38"/>
      <c r="I129" s="55"/>
    </row>
    <row r="130" spans="1:9" ht="13.8" x14ac:dyDescent="0.25">
      <c r="A130" s="65"/>
      <c r="B130" s="65"/>
      <c r="C130" s="65"/>
      <c r="D130" s="65"/>
      <c r="E130" s="63"/>
      <c r="F130" s="57"/>
      <c r="G130" s="61"/>
      <c r="H130" s="57"/>
      <c r="I130" s="62"/>
    </row>
    <row r="131" spans="1:9" ht="13.8" x14ac:dyDescent="0.25">
      <c r="A131" s="67"/>
      <c r="B131" s="67"/>
      <c r="C131" s="67"/>
      <c r="D131" s="67"/>
      <c r="E131" s="68"/>
      <c r="F131" s="69"/>
      <c r="G131" s="70"/>
      <c r="H131" s="69"/>
      <c r="I131" s="71"/>
    </row>
    <row r="132" spans="1:9" ht="13.8" x14ac:dyDescent="0.25">
      <c r="A132" s="65"/>
      <c r="B132" s="65"/>
      <c r="C132" s="65"/>
      <c r="D132" s="65"/>
      <c r="E132" s="63"/>
      <c r="F132" s="57"/>
      <c r="G132" s="61"/>
      <c r="H132" s="57"/>
      <c r="I132" s="62"/>
    </row>
    <row r="133" spans="1:9" ht="13.8" x14ac:dyDescent="0.25">
      <c r="A133" s="65"/>
      <c r="B133" s="65"/>
      <c r="C133" s="65"/>
      <c r="D133" s="65"/>
      <c r="E133" s="63"/>
      <c r="F133" s="57"/>
      <c r="G133" s="61"/>
      <c r="H133" s="57"/>
      <c r="I133" s="62"/>
    </row>
  </sheetData>
  <sheetProtection algorithmName="SHA-512" hashValue="IhUdRdWmHP9NfZDdSZySZytglRRtPr6u1PFdlhiLBmUZbVnLDLXseK76W10KiaIUMPFcAQz8wuWtUPoaj6NsMg==" saltValue="lXYimgYp4nx1s/adLh4Upw==" spinCount="100000" sheet="1" objects="1" scenarios="1"/>
  <mergeCells count="119">
    <mergeCell ref="C61:E61"/>
    <mergeCell ref="C64:E64"/>
    <mergeCell ref="C43:E43"/>
    <mergeCell ref="C44:E44"/>
    <mergeCell ref="C76:E76"/>
    <mergeCell ref="C77:E77"/>
    <mergeCell ref="C107:E107"/>
    <mergeCell ref="C112:E112"/>
    <mergeCell ref="C101:E101"/>
    <mergeCell ref="C103:E103"/>
    <mergeCell ref="C110:E110"/>
    <mergeCell ref="C89:E89"/>
    <mergeCell ref="C90:E90"/>
    <mergeCell ref="C92:E92"/>
    <mergeCell ref="C96:E96"/>
    <mergeCell ref="C104:E104"/>
    <mergeCell ref="C105:E105"/>
    <mergeCell ref="C98:E98"/>
    <mergeCell ref="C102:E102"/>
    <mergeCell ref="C78:E78"/>
    <mergeCell ref="C111:E111"/>
    <mergeCell ref="C83:E83"/>
    <mergeCell ref="C93:E93"/>
    <mergeCell ref="C94:E94"/>
    <mergeCell ref="C95:E95"/>
    <mergeCell ref="C88:E88"/>
    <mergeCell ref="C82:E82"/>
    <mergeCell ref="C91:E91"/>
    <mergeCell ref="C106:E106"/>
    <mergeCell ref="C108:E108"/>
    <mergeCell ref="C86:E86"/>
    <mergeCell ref="C87:E87"/>
    <mergeCell ref="B124:C124"/>
    <mergeCell ref="C109:E109"/>
    <mergeCell ref="E117:I118"/>
    <mergeCell ref="F119:I119"/>
    <mergeCell ref="F120:I120"/>
    <mergeCell ref="F121:I121"/>
    <mergeCell ref="F122:I122"/>
    <mergeCell ref="F123:I123"/>
    <mergeCell ref="A1:I1"/>
    <mergeCell ref="A2:I2"/>
    <mergeCell ref="A3:I3"/>
    <mergeCell ref="A4:I4"/>
    <mergeCell ref="C100:E100"/>
    <mergeCell ref="C35:E35"/>
    <mergeCell ref="C49:E49"/>
    <mergeCell ref="C63:E63"/>
    <mergeCell ref="C79:E79"/>
    <mergeCell ref="C80:E80"/>
    <mergeCell ref="C81:E81"/>
    <mergeCell ref="C84:E84"/>
    <mergeCell ref="C97:E97"/>
    <mergeCell ref="C85:E85"/>
    <mergeCell ref="C70:E70"/>
    <mergeCell ref="C71:E71"/>
    <mergeCell ref="C72:E72"/>
    <mergeCell ref="C73:E73"/>
    <mergeCell ref="C99:E99"/>
    <mergeCell ref="C74:E74"/>
    <mergeCell ref="C75:E75"/>
    <mergeCell ref="C23:E23"/>
    <mergeCell ref="C68:E68"/>
    <mergeCell ref="C69:E69"/>
    <mergeCell ref="C48:E48"/>
    <mergeCell ref="C65:E65"/>
    <mergeCell ref="C62:E62"/>
    <mergeCell ref="C66:E66"/>
    <mergeCell ref="C67:E67"/>
    <mergeCell ref="C55:E55"/>
    <mergeCell ref="C56:E56"/>
    <mergeCell ref="C57:E57"/>
    <mergeCell ref="C58:E58"/>
    <mergeCell ref="C59:E59"/>
    <mergeCell ref="C60:E60"/>
    <mergeCell ref="C39:E39"/>
    <mergeCell ref="C40:E40"/>
    <mergeCell ref="C41:E41"/>
    <mergeCell ref="C34:E34"/>
    <mergeCell ref="C50:E50"/>
    <mergeCell ref="C42:E42"/>
    <mergeCell ref="C45:E45"/>
    <mergeCell ref="C46:E46"/>
    <mergeCell ref="E6:G6"/>
    <mergeCell ref="C16:E16"/>
    <mergeCell ref="C18:E18"/>
    <mergeCell ref="C19:E19"/>
    <mergeCell ref="C20:E20"/>
    <mergeCell ref="C27:E27"/>
    <mergeCell ref="C28:E28"/>
    <mergeCell ref="C21:E21"/>
    <mergeCell ref="C22:E22"/>
    <mergeCell ref="C24:E24"/>
    <mergeCell ref="C17:E17"/>
    <mergeCell ref="A9:I9"/>
    <mergeCell ref="A5:I5"/>
    <mergeCell ref="C25:E25"/>
    <mergeCell ref="G116:I116"/>
    <mergeCell ref="G115:H115"/>
    <mergeCell ref="C31:E31"/>
    <mergeCell ref="C32:E32"/>
    <mergeCell ref="C33:E33"/>
    <mergeCell ref="A8:I8"/>
    <mergeCell ref="B10:G10"/>
    <mergeCell ref="H13:I14"/>
    <mergeCell ref="H11:I12"/>
    <mergeCell ref="C15:E15"/>
    <mergeCell ref="C26:E26"/>
    <mergeCell ref="G114:H114"/>
    <mergeCell ref="C30:E30"/>
    <mergeCell ref="C29:E29"/>
    <mergeCell ref="C36:E36"/>
    <mergeCell ref="C37:E37"/>
    <mergeCell ref="C38:E38"/>
    <mergeCell ref="C51:E51"/>
    <mergeCell ref="C47:E47"/>
    <mergeCell ref="C52:E52"/>
    <mergeCell ref="C53:E53"/>
    <mergeCell ref="C54:E54"/>
  </mergeCells>
  <hyperlinks>
    <hyperlink ref="A3:I3" location="'Phiếu Giao Hàng'!A1" display="Tel : 0919.83.87.86  -  0917.496.586" xr:uid="{00000000-0004-0000-0000-000000000000}"/>
    <hyperlink ref="A5:I5" r:id="rId1" display="Website: www.banhdongkhanh.com.vn - banhdongkhanh.net" xr:uid="{00000000-0004-0000-0000-000001000000}"/>
    <hyperlink ref="A4:I4" r:id="rId2" display="E-mail :  BanhKinhDo.net@gmail.com" xr:uid="{00000000-0004-0000-0000-000002000000}"/>
  </hyperlinks>
  <pageMargins left="0.3" right="0" top="0" bottom="0" header="0" footer="0"/>
  <pageSetup paperSize="9" scale="76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27"/>
  <sheetViews>
    <sheetView zoomScaleNormal="100" workbookViewId="0">
      <selection activeCell="G49" sqref="G49"/>
    </sheetView>
  </sheetViews>
  <sheetFormatPr defaultColWidth="9" defaultRowHeight="13.2" x14ac:dyDescent="0.25"/>
  <cols>
    <col min="1" max="1" width="3.44140625" style="11" customWidth="1"/>
    <col min="2" max="2" width="9.33203125" style="11" customWidth="1"/>
    <col min="3" max="3" width="20.6640625" style="11" customWidth="1"/>
    <col min="4" max="4" width="21.88671875" style="11" customWidth="1"/>
    <col min="5" max="5" width="15.109375" style="11" customWidth="1"/>
    <col min="6" max="6" width="18.21875" style="11" customWidth="1"/>
    <col min="7" max="7" width="10.33203125" style="11" bestFit="1" customWidth="1"/>
    <col min="8" max="8" width="9.44140625" style="11" bestFit="1" customWidth="1"/>
    <col min="9" max="9" width="16.5546875" style="11" bestFit="1" customWidth="1"/>
    <col min="10" max="16384" width="9" style="11"/>
  </cols>
  <sheetData>
    <row r="1" spans="1:9" ht="24" customHeight="1" x14ac:dyDescent="0.3">
      <c r="A1" s="170" t="s">
        <v>18</v>
      </c>
      <c r="B1" s="170"/>
      <c r="C1" s="170"/>
      <c r="D1" s="170"/>
      <c r="E1" s="170"/>
      <c r="F1" s="170"/>
      <c r="G1" s="170"/>
      <c r="H1" s="170"/>
      <c r="I1" s="170"/>
    </row>
    <row r="2" spans="1:9" x14ac:dyDescent="0.25">
      <c r="A2" s="136" t="s">
        <v>151</v>
      </c>
      <c r="B2" s="136"/>
      <c r="C2" s="136"/>
      <c r="D2" s="136"/>
      <c r="E2" s="136"/>
      <c r="F2" s="136"/>
      <c r="G2" s="136"/>
      <c r="H2" s="136"/>
      <c r="I2" s="136"/>
    </row>
    <row r="3" spans="1:9" ht="15.6" x14ac:dyDescent="0.25">
      <c r="A3" s="187" t="s">
        <v>166</v>
      </c>
      <c r="B3" s="187"/>
      <c r="C3" s="187"/>
      <c r="D3" s="187"/>
      <c r="E3" s="187"/>
      <c r="F3" s="187"/>
      <c r="G3" s="187"/>
      <c r="H3" s="187"/>
      <c r="I3" s="187"/>
    </row>
    <row r="4" spans="1:9" x14ac:dyDescent="0.25">
      <c r="A4" s="172" t="s">
        <v>19</v>
      </c>
      <c r="B4" s="172"/>
      <c r="C4" s="172"/>
      <c r="D4" s="172"/>
      <c r="E4" s="172"/>
      <c r="F4" s="172"/>
      <c r="G4" s="172"/>
      <c r="H4" s="172"/>
      <c r="I4" s="172"/>
    </row>
    <row r="5" spans="1:9" x14ac:dyDescent="0.25">
      <c r="A5" s="116" t="s">
        <v>156</v>
      </c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"/>
      <c r="B6" s="1"/>
      <c r="C6" s="1"/>
      <c r="D6" s="1"/>
      <c r="E6" s="136"/>
      <c r="F6" s="136"/>
      <c r="G6" s="136"/>
      <c r="H6" s="6"/>
      <c r="I6" s="2"/>
    </row>
    <row r="7" spans="1:9" x14ac:dyDescent="0.25">
      <c r="A7" s="1"/>
      <c r="B7" s="1"/>
      <c r="C7" s="1"/>
      <c r="D7" s="1"/>
      <c r="E7" s="1"/>
      <c r="F7" s="3"/>
      <c r="G7" s="3"/>
      <c r="H7" s="6"/>
      <c r="I7" s="2"/>
    </row>
    <row r="8" spans="1:9" ht="24" customHeight="1" x14ac:dyDescent="0.25">
      <c r="A8" s="189" t="s">
        <v>155</v>
      </c>
      <c r="B8" s="189"/>
      <c r="C8" s="189"/>
      <c r="D8" s="189"/>
      <c r="E8" s="189"/>
      <c r="F8" s="189"/>
      <c r="G8" s="189"/>
      <c r="H8" s="189"/>
      <c r="I8" s="189"/>
    </row>
    <row r="9" spans="1:9" ht="24" customHeight="1" x14ac:dyDescent="0.25">
      <c r="A9" s="95"/>
      <c r="B9" s="95"/>
      <c r="C9" s="95"/>
      <c r="D9" s="95"/>
      <c r="E9" s="95"/>
      <c r="F9" s="95"/>
      <c r="G9" s="95"/>
      <c r="H9" s="95"/>
      <c r="I9" s="95"/>
    </row>
    <row r="10" spans="1:9" x14ac:dyDescent="0.25">
      <c r="A10" s="4"/>
      <c r="B10" s="191"/>
      <c r="C10" s="191"/>
      <c r="D10" s="191"/>
      <c r="E10" s="191"/>
      <c r="F10" s="191"/>
      <c r="G10" s="191"/>
      <c r="H10" s="7"/>
      <c r="I10" s="5"/>
    </row>
    <row r="11" spans="1:9" s="21" customFormat="1" ht="22.5" customHeight="1" x14ac:dyDescent="0.25">
      <c r="A11" s="192" t="s">
        <v>15</v>
      </c>
      <c r="B11" s="192"/>
      <c r="C11" s="193">
        <f>'Đơn Đặt Hàng'!F119</f>
        <v>0</v>
      </c>
      <c r="D11" s="193"/>
      <c r="E11" s="193"/>
      <c r="F11" s="19"/>
      <c r="G11" s="20"/>
      <c r="H11" s="22"/>
      <c r="I11" s="22"/>
    </row>
    <row r="12" spans="1:9" s="21" customFormat="1" ht="33.6" customHeight="1" x14ac:dyDescent="0.25">
      <c r="A12" s="192" t="s">
        <v>16</v>
      </c>
      <c r="B12" s="192"/>
      <c r="C12" s="194">
        <f>'Đơn Đặt Hàng'!F120</f>
        <v>0</v>
      </c>
      <c r="D12" s="194"/>
      <c r="E12" s="194"/>
      <c r="F12" s="102" t="s">
        <v>6</v>
      </c>
      <c r="G12" s="190">
        <f>'Đơn Đặt Hàng'!F123</f>
        <v>0</v>
      </c>
      <c r="H12" s="190"/>
      <c r="I12" s="190"/>
    </row>
    <row r="13" spans="1:9" s="21" customFormat="1" ht="22.5" customHeight="1" x14ac:dyDescent="0.25">
      <c r="A13" s="192" t="s">
        <v>17</v>
      </c>
      <c r="B13" s="192"/>
      <c r="C13" s="193">
        <f>'Đơn Đặt Hàng'!F121</f>
        <v>0</v>
      </c>
      <c r="D13" s="193"/>
      <c r="E13" s="193"/>
      <c r="F13" s="103" t="s">
        <v>9</v>
      </c>
      <c r="G13" s="190">
        <f>'Đơn Đặt Hàng'!F122</f>
        <v>0</v>
      </c>
      <c r="H13" s="190"/>
      <c r="I13" s="190"/>
    </row>
    <row r="14" spans="1:9" ht="12.75" customHeight="1" x14ac:dyDescent="0.25">
      <c r="A14" s="8"/>
      <c r="B14" s="8"/>
      <c r="C14" s="8"/>
      <c r="D14" s="8"/>
      <c r="E14" s="1"/>
      <c r="F14" s="8"/>
      <c r="G14" s="23"/>
      <c r="H14" s="23"/>
      <c r="I14" s="23"/>
    </row>
    <row r="15" spans="1:9" s="12" customFormat="1" ht="39.75" customHeight="1" x14ac:dyDescent="0.25">
      <c r="A15" s="107"/>
      <c r="B15" s="107" t="s">
        <v>174</v>
      </c>
      <c r="C15" s="188" t="s">
        <v>168</v>
      </c>
      <c r="D15" s="188"/>
      <c r="E15" s="188"/>
      <c r="F15" s="107" t="s">
        <v>169</v>
      </c>
      <c r="G15" s="108" t="s">
        <v>170</v>
      </c>
      <c r="H15" s="109" t="s">
        <v>176</v>
      </c>
      <c r="I15" s="108" t="s">
        <v>172</v>
      </c>
    </row>
    <row r="16" spans="1:9" ht="21.6" customHeight="1" x14ac:dyDescent="0.25">
      <c r="A16" s="96"/>
      <c r="B16" s="97"/>
      <c r="C16" s="122" t="s">
        <v>20</v>
      </c>
      <c r="D16" s="122"/>
      <c r="E16" s="122"/>
      <c r="F16" s="98"/>
      <c r="G16" s="99"/>
      <c r="H16" s="99"/>
      <c r="I16" s="99"/>
    </row>
    <row r="17" spans="1:11" ht="32.4" customHeight="1" x14ac:dyDescent="0.25">
      <c r="A17" s="78"/>
      <c r="B17" s="91" t="s">
        <v>21</v>
      </c>
      <c r="C17" s="137" t="s">
        <v>173</v>
      </c>
      <c r="D17" s="138"/>
      <c r="E17" s="139"/>
      <c r="F17" s="91" t="s">
        <v>157</v>
      </c>
      <c r="G17" s="89">
        <v>1670000</v>
      </c>
      <c r="H17" s="40">
        <f>'Đơn Đặt Hàng'!H17</f>
        <v>0</v>
      </c>
      <c r="I17" s="41">
        <f t="shared" ref="I17" si="0">G17*H17</f>
        <v>0</v>
      </c>
    </row>
    <row r="18" spans="1:11" ht="32.4" customHeight="1" x14ac:dyDescent="0.25">
      <c r="A18" s="78"/>
      <c r="B18" s="91" t="s">
        <v>22</v>
      </c>
      <c r="C18" s="137" t="s">
        <v>98</v>
      </c>
      <c r="D18" s="138"/>
      <c r="E18" s="139"/>
      <c r="F18" s="91" t="s">
        <v>23</v>
      </c>
      <c r="G18" s="34">
        <v>790000</v>
      </c>
      <c r="H18" s="40">
        <f>'Đơn Đặt Hàng'!H18</f>
        <v>0</v>
      </c>
      <c r="I18" s="41">
        <f t="shared" ref="I18:I81" si="1">G18*H18</f>
        <v>0</v>
      </c>
    </row>
    <row r="19" spans="1:11" ht="32.4" customHeight="1" x14ac:dyDescent="0.25">
      <c r="A19" s="78"/>
      <c r="B19" s="91" t="s">
        <v>99</v>
      </c>
      <c r="C19" s="137" t="s">
        <v>100</v>
      </c>
      <c r="D19" s="138"/>
      <c r="E19" s="139"/>
      <c r="F19" s="91" t="s">
        <v>158</v>
      </c>
      <c r="G19" s="34">
        <v>605000</v>
      </c>
      <c r="H19" s="40">
        <f>'Đơn Đặt Hàng'!H19</f>
        <v>0</v>
      </c>
      <c r="I19" s="41">
        <f t="shared" si="1"/>
        <v>0</v>
      </c>
    </row>
    <row r="20" spans="1:11" ht="42" customHeight="1" x14ac:dyDescent="0.3">
      <c r="A20" s="78"/>
      <c r="B20" s="91" t="s">
        <v>24</v>
      </c>
      <c r="C20" s="137" t="s">
        <v>101</v>
      </c>
      <c r="D20" s="138"/>
      <c r="E20" s="139"/>
      <c r="F20" s="91" t="s">
        <v>25</v>
      </c>
      <c r="G20" s="34">
        <v>780000</v>
      </c>
      <c r="H20" s="40">
        <f>'Đơn Đặt Hàng'!H20</f>
        <v>0</v>
      </c>
      <c r="I20" s="41">
        <f t="shared" si="1"/>
        <v>0</v>
      </c>
      <c r="K20" s="18"/>
    </row>
    <row r="21" spans="1:11" ht="42" customHeight="1" x14ac:dyDescent="0.25">
      <c r="A21" s="78"/>
      <c r="B21" s="91" t="s">
        <v>26</v>
      </c>
      <c r="C21" s="137" t="s">
        <v>102</v>
      </c>
      <c r="D21" s="138"/>
      <c r="E21" s="139"/>
      <c r="F21" s="91" t="s">
        <v>25</v>
      </c>
      <c r="G21" s="34">
        <v>810000</v>
      </c>
      <c r="H21" s="40">
        <f>'Đơn Đặt Hàng'!H21</f>
        <v>0</v>
      </c>
      <c r="I21" s="41">
        <f t="shared" si="1"/>
        <v>0</v>
      </c>
    </row>
    <row r="22" spans="1:11" ht="42" customHeight="1" x14ac:dyDescent="0.25">
      <c r="A22" s="78"/>
      <c r="B22" s="91" t="s">
        <v>27</v>
      </c>
      <c r="C22" s="137" t="s">
        <v>103</v>
      </c>
      <c r="D22" s="138"/>
      <c r="E22" s="139"/>
      <c r="F22" s="91" t="s">
        <v>25</v>
      </c>
      <c r="G22" s="34">
        <v>820000</v>
      </c>
      <c r="H22" s="40">
        <f>'Đơn Đặt Hàng'!H22</f>
        <v>0</v>
      </c>
      <c r="I22" s="41">
        <f t="shared" si="1"/>
        <v>0</v>
      </c>
    </row>
    <row r="23" spans="1:11" ht="42" customHeight="1" x14ac:dyDescent="0.25">
      <c r="A23" s="78"/>
      <c r="B23" s="91" t="s">
        <v>28</v>
      </c>
      <c r="C23" s="137" t="s">
        <v>104</v>
      </c>
      <c r="D23" s="138"/>
      <c r="E23" s="139"/>
      <c r="F23" s="91" t="s">
        <v>25</v>
      </c>
      <c r="G23" s="34">
        <v>850000</v>
      </c>
      <c r="H23" s="40">
        <f>'Đơn Đặt Hàng'!H23</f>
        <v>0</v>
      </c>
      <c r="I23" s="41">
        <f t="shared" si="1"/>
        <v>0</v>
      </c>
    </row>
    <row r="24" spans="1:11" ht="21.6" customHeight="1" x14ac:dyDescent="0.25">
      <c r="A24" s="96"/>
      <c r="B24" s="97"/>
      <c r="C24" s="122" t="s">
        <v>153</v>
      </c>
      <c r="D24" s="122"/>
      <c r="E24" s="122"/>
      <c r="F24" s="98"/>
      <c r="G24" s="100"/>
      <c r="H24" s="100"/>
      <c r="I24" s="100"/>
    </row>
    <row r="25" spans="1:11" ht="18" customHeight="1" x14ac:dyDescent="0.25">
      <c r="A25" s="42"/>
      <c r="B25" s="42" t="s">
        <v>29</v>
      </c>
      <c r="C25" s="117" t="s">
        <v>30</v>
      </c>
      <c r="D25" s="118"/>
      <c r="E25" s="119"/>
      <c r="F25" s="92" t="s">
        <v>31</v>
      </c>
      <c r="G25" s="33">
        <v>29000</v>
      </c>
      <c r="H25" s="40">
        <f>'Đơn Đặt Hàng'!H25</f>
        <v>0</v>
      </c>
      <c r="I25" s="41">
        <f t="shared" si="1"/>
        <v>0</v>
      </c>
    </row>
    <row r="26" spans="1:11" ht="18" customHeight="1" x14ac:dyDescent="0.25">
      <c r="A26" s="42"/>
      <c r="B26" s="43" t="s">
        <v>32</v>
      </c>
      <c r="C26" s="117" t="s">
        <v>30</v>
      </c>
      <c r="D26" s="118"/>
      <c r="E26" s="119"/>
      <c r="F26" s="92" t="s">
        <v>33</v>
      </c>
      <c r="G26" s="33">
        <v>40000</v>
      </c>
      <c r="H26" s="40">
        <f>'Đơn Đặt Hàng'!H26</f>
        <v>0</v>
      </c>
      <c r="I26" s="41">
        <f t="shared" si="1"/>
        <v>0</v>
      </c>
    </row>
    <row r="27" spans="1:11" ht="18" customHeight="1" x14ac:dyDescent="0.25">
      <c r="A27" s="42"/>
      <c r="B27" s="43" t="s">
        <v>34</v>
      </c>
      <c r="C27" s="117" t="s">
        <v>35</v>
      </c>
      <c r="D27" s="118"/>
      <c r="E27" s="119"/>
      <c r="F27" s="92" t="s">
        <v>36</v>
      </c>
      <c r="G27" s="33">
        <v>93000</v>
      </c>
      <c r="H27" s="40">
        <f>'Đơn Đặt Hàng'!H27</f>
        <v>0</v>
      </c>
      <c r="I27" s="41">
        <f t="shared" si="1"/>
        <v>0</v>
      </c>
    </row>
    <row r="28" spans="1:11" s="13" customFormat="1" ht="18" customHeight="1" x14ac:dyDescent="0.25">
      <c r="A28" s="42"/>
      <c r="B28" s="43" t="s">
        <v>37</v>
      </c>
      <c r="C28" s="117" t="s">
        <v>38</v>
      </c>
      <c r="D28" s="118"/>
      <c r="E28" s="119"/>
      <c r="F28" s="92" t="s">
        <v>162</v>
      </c>
      <c r="G28" s="33">
        <v>205000</v>
      </c>
      <c r="H28" s="40">
        <f>'Đơn Đặt Hàng'!H28</f>
        <v>0</v>
      </c>
      <c r="I28" s="41">
        <f t="shared" si="1"/>
        <v>0</v>
      </c>
    </row>
    <row r="29" spans="1:11" ht="18" customHeight="1" x14ac:dyDescent="0.25">
      <c r="A29" s="42"/>
      <c r="B29" s="44" t="s">
        <v>39</v>
      </c>
      <c r="C29" s="117" t="s">
        <v>40</v>
      </c>
      <c r="D29" s="118"/>
      <c r="E29" s="119"/>
      <c r="F29" s="92" t="s">
        <v>33</v>
      </c>
      <c r="G29" s="33">
        <v>40000</v>
      </c>
      <c r="H29" s="40">
        <f>'Đơn Đặt Hàng'!H29</f>
        <v>0</v>
      </c>
      <c r="I29" s="41">
        <f t="shared" si="1"/>
        <v>0</v>
      </c>
    </row>
    <row r="30" spans="1:11" ht="18" customHeight="1" x14ac:dyDescent="0.25">
      <c r="A30" s="42"/>
      <c r="B30" s="43" t="s">
        <v>41</v>
      </c>
      <c r="C30" s="135" t="s">
        <v>42</v>
      </c>
      <c r="D30" s="135"/>
      <c r="E30" s="135"/>
      <c r="F30" s="92" t="s">
        <v>36</v>
      </c>
      <c r="G30" s="33">
        <v>93000</v>
      </c>
      <c r="H30" s="40">
        <f>'Đơn Đặt Hàng'!H30</f>
        <v>0</v>
      </c>
      <c r="I30" s="41">
        <f t="shared" si="1"/>
        <v>0</v>
      </c>
    </row>
    <row r="31" spans="1:11" ht="21.6" customHeight="1" x14ac:dyDescent="0.25">
      <c r="A31" s="96"/>
      <c r="B31" s="97"/>
      <c r="C31" s="122" t="s">
        <v>144</v>
      </c>
      <c r="D31" s="122"/>
      <c r="E31" s="122"/>
      <c r="F31" s="97"/>
      <c r="G31" s="101"/>
      <c r="H31" s="101"/>
      <c r="I31" s="101"/>
    </row>
    <row r="32" spans="1:11" ht="18" customHeight="1" x14ac:dyDescent="0.25">
      <c r="A32" s="72"/>
      <c r="B32" s="72">
        <v>1</v>
      </c>
      <c r="C32" s="123" t="s">
        <v>142</v>
      </c>
      <c r="D32" s="124"/>
      <c r="E32" s="125"/>
      <c r="F32" s="93" t="s">
        <v>43</v>
      </c>
      <c r="G32" s="73">
        <v>66000</v>
      </c>
      <c r="H32" s="40">
        <f>'Đơn Đặt Hàng'!H32</f>
        <v>0</v>
      </c>
      <c r="I32" s="41">
        <f t="shared" si="1"/>
        <v>0</v>
      </c>
    </row>
    <row r="33" spans="1:9" ht="18" customHeight="1" x14ac:dyDescent="0.25">
      <c r="A33" s="72"/>
      <c r="B33" s="74" t="s">
        <v>44</v>
      </c>
      <c r="C33" s="123" t="s">
        <v>111</v>
      </c>
      <c r="D33" s="124"/>
      <c r="E33" s="125"/>
      <c r="F33" s="93" t="s">
        <v>43</v>
      </c>
      <c r="G33" s="73">
        <v>67000</v>
      </c>
      <c r="H33" s="40">
        <f>'Đơn Đặt Hàng'!H33</f>
        <v>0</v>
      </c>
      <c r="I33" s="41">
        <f t="shared" si="1"/>
        <v>0</v>
      </c>
    </row>
    <row r="34" spans="1:9" ht="18" customHeight="1" x14ac:dyDescent="0.25">
      <c r="A34" s="72"/>
      <c r="B34" s="74">
        <v>3</v>
      </c>
      <c r="C34" s="123" t="s">
        <v>141</v>
      </c>
      <c r="D34" s="124"/>
      <c r="E34" s="125"/>
      <c r="F34" s="93" t="s">
        <v>43</v>
      </c>
      <c r="G34" s="73">
        <v>64000</v>
      </c>
      <c r="H34" s="40">
        <f>'Đơn Đặt Hàng'!H34</f>
        <v>0</v>
      </c>
      <c r="I34" s="41">
        <f t="shared" si="1"/>
        <v>0</v>
      </c>
    </row>
    <row r="35" spans="1:9" ht="18" customHeight="1" x14ac:dyDescent="0.25">
      <c r="A35" s="72"/>
      <c r="B35" s="74" t="s">
        <v>45</v>
      </c>
      <c r="C35" s="123" t="s">
        <v>110</v>
      </c>
      <c r="D35" s="124"/>
      <c r="E35" s="125"/>
      <c r="F35" s="93" t="s">
        <v>43</v>
      </c>
      <c r="G35" s="73">
        <v>64000</v>
      </c>
      <c r="H35" s="40">
        <f>'Đơn Đặt Hàng'!H35</f>
        <v>0</v>
      </c>
      <c r="I35" s="41">
        <f t="shared" si="1"/>
        <v>0</v>
      </c>
    </row>
    <row r="36" spans="1:9" ht="18" customHeight="1" x14ac:dyDescent="0.25">
      <c r="A36" s="72"/>
      <c r="B36" s="74">
        <v>7</v>
      </c>
      <c r="C36" s="123" t="s">
        <v>137</v>
      </c>
      <c r="D36" s="124"/>
      <c r="E36" s="125"/>
      <c r="F36" s="93" t="s">
        <v>43</v>
      </c>
      <c r="G36" s="73">
        <v>65000</v>
      </c>
      <c r="H36" s="40">
        <f>'Đơn Đặt Hàng'!H36</f>
        <v>0</v>
      </c>
      <c r="I36" s="41">
        <f t="shared" si="1"/>
        <v>0</v>
      </c>
    </row>
    <row r="37" spans="1:9" ht="18" customHeight="1" x14ac:dyDescent="0.25">
      <c r="A37" s="72"/>
      <c r="B37" s="74">
        <v>9</v>
      </c>
      <c r="C37" s="123" t="s">
        <v>139</v>
      </c>
      <c r="D37" s="124"/>
      <c r="E37" s="125"/>
      <c r="F37" s="93" t="s">
        <v>43</v>
      </c>
      <c r="G37" s="73">
        <v>64000</v>
      </c>
      <c r="H37" s="40">
        <f>'Đơn Đặt Hàng'!H37</f>
        <v>0</v>
      </c>
      <c r="I37" s="41">
        <f t="shared" si="1"/>
        <v>0</v>
      </c>
    </row>
    <row r="38" spans="1:9" ht="18" customHeight="1" x14ac:dyDescent="0.25">
      <c r="A38" s="72"/>
      <c r="B38" s="74">
        <v>11</v>
      </c>
      <c r="C38" s="123" t="s">
        <v>136</v>
      </c>
      <c r="D38" s="124"/>
      <c r="E38" s="125"/>
      <c r="F38" s="93" t="s">
        <v>43</v>
      </c>
      <c r="G38" s="73">
        <v>64000</v>
      </c>
      <c r="H38" s="40">
        <f>'Đơn Đặt Hàng'!H38</f>
        <v>0</v>
      </c>
      <c r="I38" s="41">
        <f t="shared" si="1"/>
        <v>0</v>
      </c>
    </row>
    <row r="39" spans="1:9" ht="18" customHeight="1" x14ac:dyDescent="0.25">
      <c r="A39" s="72"/>
      <c r="B39" s="74">
        <v>13</v>
      </c>
      <c r="C39" s="143" t="s">
        <v>135</v>
      </c>
      <c r="D39" s="144"/>
      <c r="E39" s="145"/>
      <c r="F39" s="93" t="s">
        <v>43</v>
      </c>
      <c r="G39" s="73">
        <v>65000</v>
      </c>
      <c r="H39" s="40">
        <f>'Đơn Đặt Hàng'!H39</f>
        <v>0</v>
      </c>
      <c r="I39" s="41">
        <f t="shared" si="1"/>
        <v>0</v>
      </c>
    </row>
    <row r="40" spans="1:9" ht="18" customHeight="1" x14ac:dyDescent="0.25">
      <c r="A40" s="72"/>
      <c r="B40" s="74" t="s">
        <v>46</v>
      </c>
      <c r="C40" s="123" t="s">
        <v>138</v>
      </c>
      <c r="D40" s="124"/>
      <c r="E40" s="125"/>
      <c r="F40" s="93" t="s">
        <v>43</v>
      </c>
      <c r="G40" s="73">
        <v>64000</v>
      </c>
      <c r="H40" s="40">
        <f>'Đơn Đặt Hàng'!H40</f>
        <v>0</v>
      </c>
      <c r="I40" s="41">
        <f t="shared" si="1"/>
        <v>0</v>
      </c>
    </row>
    <row r="41" spans="1:9" ht="18" customHeight="1" x14ac:dyDescent="0.25">
      <c r="A41" s="72"/>
      <c r="B41" s="74">
        <v>51</v>
      </c>
      <c r="C41" s="123" t="s">
        <v>134</v>
      </c>
      <c r="D41" s="124"/>
      <c r="E41" s="125"/>
      <c r="F41" s="93" t="s">
        <v>43</v>
      </c>
      <c r="G41" s="73">
        <v>73000</v>
      </c>
      <c r="H41" s="40">
        <f>'Đơn Đặt Hàng'!H41</f>
        <v>0</v>
      </c>
      <c r="I41" s="41">
        <f t="shared" si="1"/>
        <v>0</v>
      </c>
    </row>
    <row r="42" spans="1:9" ht="18" customHeight="1" x14ac:dyDescent="0.25">
      <c r="A42" s="72"/>
      <c r="B42" s="74">
        <v>61</v>
      </c>
      <c r="C42" s="123" t="s">
        <v>133</v>
      </c>
      <c r="D42" s="124"/>
      <c r="E42" s="125"/>
      <c r="F42" s="93" t="s">
        <v>43</v>
      </c>
      <c r="G42" s="73">
        <v>74000</v>
      </c>
      <c r="H42" s="40">
        <f>'Đơn Đặt Hàng'!H42</f>
        <v>0</v>
      </c>
      <c r="I42" s="41">
        <f t="shared" si="1"/>
        <v>0</v>
      </c>
    </row>
    <row r="43" spans="1:9" ht="18" customHeight="1" x14ac:dyDescent="0.25">
      <c r="A43" s="72"/>
      <c r="B43" s="75">
        <v>71</v>
      </c>
      <c r="C43" s="123" t="s">
        <v>132</v>
      </c>
      <c r="D43" s="124"/>
      <c r="E43" s="125"/>
      <c r="F43" s="93" t="s">
        <v>43</v>
      </c>
      <c r="G43" s="73">
        <v>75000</v>
      </c>
      <c r="H43" s="40">
        <f>'Đơn Đặt Hàng'!H43</f>
        <v>0</v>
      </c>
      <c r="I43" s="41">
        <f t="shared" si="1"/>
        <v>0</v>
      </c>
    </row>
    <row r="44" spans="1:9" ht="18" customHeight="1" x14ac:dyDescent="0.25">
      <c r="A44" s="72"/>
      <c r="B44" s="75">
        <v>81</v>
      </c>
      <c r="C44" s="123" t="s">
        <v>131</v>
      </c>
      <c r="D44" s="185"/>
      <c r="E44" s="186"/>
      <c r="F44" s="93" t="s">
        <v>43</v>
      </c>
      <c r="G44" s="73">
        <v>80000</v>
      </c>
      <c r="H44" s="40">
        <f>'Đơn Đặt Hàng'!H44</f>
        <v>0</v>
      </c>
      <c r="I44" s="41">
        <f t="shared" si="1"/>
        <v>0</v>
      </c>
    </row>
    <row r="45" spans="1:9" ht="18" customHeight="1" x14ac:dyDescent="0.25">
      <c r="A45" s="72"/>
      <c r="B45" s="74">
        <v>91</v>
      </c>
      <c r="C45" s="123" t="s">
        <v>130</v>
      </c>
      <c r="D45" s="124"/>
      <c r="E45" s="125"/>
      <c r="F45" s="93" t="s">
        <v>43</v>
      </c>
      <c r="G45" s="73">
        <v>90000</v>
      </c>
      <c r="H45" s="40">
        <f>'Đơn Đặt Hàng'!H45</f>
        <v>0</v>
      </c>
      <c r="I45" s="41">
        <f t="shared" si="1"/>
        <v>0</v>
      </c>
    </row>
    <row r="46" spans="1:9" ht="21.6" customHeight="1" x14ac:dyDescent="0.25">
      <c r="A46" s="96"/>
      <c r="B46" s="97"/>
      <c r="C46" s="122" t="s">
        <v>143</v>
      </c>
      <c r="D46" s="122"/>
      <c r="E46" s="122"/>
      <c r="F46" s="97"/>
      <c r="G46" s="101"/>
      <c r="H46" s="101"/>
      <c r="I46" s="101"/>
    </row>
    <row r="47" spans="1:9" ht="18" customHeight="1" x14ac:dyDescent="0.25">
      <c r="A47" s="42"/>
      <c r="B47" s="42">
        <v>2</v>
      </c>
      <c r="C47" s="117" t="s">
        <v>142</v>
      </c>
      <c r="D47" s="118"/>
      <c r="E47" s="119"/>
      <c r="F47" s="92" t="s">
        <v>47</v>
      </c>
      <c r="G47" s="33">
        <v>104000</v>
      </c>
      <c r="H47" s="40">
        <f>'Đơn Đặt Hàng'!H47</f>
        <v>0</v>
      </c>
      <c r="I47" s="41">
        <f t="shared" si="1"/>
        <v>0</v>
      </c>
    </row>
    <row r="48" spans="1:9" ht="18" customHeight="1" x14ac:dyDescent="0.25">
      <c r="A48" s="42"/>
      <c r="B48" s="43" t="s">
        <v>48</v>
      </c>
      <c r="C48" s="117" t="s">
        <v>111</v>
      </c>
      <c r="D48" s="118"/>
      <c r="E48" s="119"/>
      <c r="F48" s="92" t="s">
        <v>47</v>
      </c>
      <c r="G48" s="33">
        <v>104000</v>
      </c>
      <c r="H48" s="40">
        <f>'Đơn Đặt Hàng'!H48</f>
        <v>0</v>
      </c>
      <c r="I48" s="41">
        <f t="shared" si="1"/>
        <v>0</v>
      </c>
    </row>
    <row r="49" spans="1:9" ht="18" customHeight="1" x14ac:dyDescent="0.25">
      <c r="A49" s="42"/>
      <c r="B49" s="43">
        <v>4</v>
      </c>
      <c r="C49" s="117" t="s">
        <v>141</v>
      </c>
      <c r="D49" s="118"/>
      <c r="E49" s="119"/>
      <c r="F49" s="92" t="s">
        <v>47</v>
      </c>
      <c r="G49" s="33">
        <v>99000</v>
      </c>
      <c r="H49" s="40">
        <f>'Đơn Đặt Hàng'!H49</f>
        <v>0</v>
      </c>
      <c r="I49" s="41">
        <f t="shared" si="1"/>
        <v>0</v>
      </c>
    </row>
    <row r="50" spans="1:9" ht="18" customHeight="1" x14ac:dyDescent="0.25">
      <c r="A50" s="42"/>
      <c r="B50" s="43" t="s">
        <v>49</v>
      </c>
      <c r="C50" s="117" t="s">
        <v>140</v>
      </c>
      <c r="D50" s="118"/>
      <c r="E50" s="119"/>
      <c r="F50" s="92" t="s">
        <v>47</v>
      </c>
      <c r="G50" s="33">
        <v>100000</v>
      </c>
      <c r="H50" s="40">
        <f>'Đơn Đặt Hàng'!H50</f>
        <v>0</v>
      </c>
      <c r="I50" s="41">
        <f t="shared" si="1"/>
        <v>0</v>
      </c>
    </row>
    <row r="51" spans="1:9" ht="18" customHeight="1" x14ac:dyDescent="0.25">
      <c r="A51" s="42"/>
      <c r="B51" s="43" t="s">
        <v>50</v>
      </c>
      <c r="C51" s="117" t="s">
        <v>110</v>
      </c>
      <c r="D51" s="118"/>
      <c r="E51" s="119"/>
      <c r="F51" s="92" t="s">
        <v>47</v>
      </c>
      <c r="G51" s="33">
        <v>99000</v>
      </c>
      <c r="H51" s="40">
        <f>'Đơn Đặt Hàng'!H51</f>
        <v>0</v>
      </c>
      <c r="I51" s="41">
        <f t="shared" si="1"/>
        <v>0</v>
      </c>
    </row>
    <row r="52" spans="1:9" ht="18" customHeight="1" x14ac:dyDescent="0.25">
      <c r="A52" s="42"/>
      <c r="B52" s="43">
        <v>0</v>
      </c>
      <c r="C52" s="117" t="s">
        <v>139</v>
      </c>
      <c r="D52" s="118"/>
      <c r="E52" s="119"/>
      <c r="F52" s="92" t="s">
        <v>47</v>
      </c>
      <c r="G52" s="33">
        <v>99000</v>
      </c>
      <c r="H52" s="40">
        <f>'Đơn Đặt Hàng'!H52</f>
        <v>0</v>
      </c>
      <c r="I52" s="41">
        <f t="shared" si="1"/>
        <v>0</v>
      </c>
    </row>
    <row r="53" spans="1:9" ht="18" customHeight="1" x14ac:dyDescent="0.25">
      <c r="A53" s="42"/>
      <c r="B53" s="43" t="s">
        <v>51</v>
      </c>
      <c r="C53" s="117" t="s">
        <v>138</v>
      </c>
      <c r="D53" s="118"/>
      <c r="E53" s="119"/>
      <c r="F53" s="92" t="s">
        <v>47</v>
      </c>
      <c r="G53" s="33">
        <v>100000</v>
      </c>
      <c r="H53" s="40">
        <f>'Đơn Đặt Hàng'!H53</f>
        <v>0</v>
      </c>
      <c r="I53" s="41">
        <f t="shared" si="1"/>
        <v>0</v>
      </c>
    </row>
    <row r="54" spans="1:9" ht="18" customHeight="1" x14ac:dyDescent="0.25">
      <c r="A54" s="42"/>
      <c r="B54" s="43">
        <v>8</v>
      </c>
      <c r="C54" s="117" t="s">
        <v>137</v>
      </c>
      <c r="D54" s="118"/>
      <c r="E54" s="119"/>
      <c r="F54" s="92" t="s">
        <v>47</v>
      </c>
      <c r="G54" s="33">
        <v>100000</v>
      </c>
      <c r="H54" s="40">
        <f>'Đơn Đặt Hàng'!H54</f>
        <v>0</v>
      </c>
      <c r="I54" s="41">
        <f t="shared" si="1"/>
        <v>0</v>
      </c>
    </row>
    <row r="55" spans="1:9" ht="18" customHeight="1" x14ac:dyDescent="0.25">
      <c r="A55" s="42"/>
      <c r="B55" s="43">
        <v>12</v>
      </c>
      <c r="C55" s="117" t="s">
        <v>136</v>
      </c>
      <c r="D55" s="118"/>
      <c r="E55" s="119"/>
      <c r="F55" s="92" t="s">
        <v>47</v>
      </c>
      <c r="G55" s="33">
        <v>99000</v>
      </c>
      <c r="H55" s="40">
        <f>'Đơn Đặt Hàng'!H55</f>
        <v>0</v>
      </c>
      <c r="I55" s="41">
        <f t="shared" si="1"/>
        <v>0</v>
      </c>
    </row>
    <row r="56" spans="1:9" ht="18" customHeight="1" x14ac:dyDescent="0.25">
      <c r="A56" s="43"/>
      <c r="B56" s="43">
        <v>14</v>
      </c>
      <c r="C56" s="117" t="s">
        <v>135</v>
      </c>
      <c r="D56" s="118"/>
      <c r="E56" s="119"/>
      <c r="F56" s="92" t="s">
        <v>47</v>
      </c>
      <c r="G56" s="33">
        <v>100000</v>
      </c>
      <c r="H56" s="40">
        <f>'Đơn Đặt Hàng'!H56</f>
        <v>0</v>
      </c>
      <c r="I56" s="41">
        <f t="shared" si="1"/>
        <v>0</v>
      </c>
    </row>
    <row r="57" spans="1:9" ht="18" customHeight="1" x14ac:dyDescent="0.25">
      <c r="A57" s="42"/>
      <c r="B57" s="43">
        <v>52</v>
      </c>
      <c r="C57" s="152" t="s">
        <v>134</v>
      </c>
      <c r="D57" s="153"/>
      <c r="E57" s="153"/>
      <c r="F57" s="92" t="s">
        <v>47</v>
      </c>
      <c r="G57" s="33">
        <v>120000</v>
      </c>
      <c r="H57" s="40">
        <f>'Đơn Đặt Hàng'!H57</f>
        <v>0</v>
      </c>
      <c r="I57" s="41">
        <f t="shared" si="1"/>
        <v>0</v>
      </c>
    </row>
    <row r="58" spans="1:9" ht="18" customHeight="1" x14ac:dyDescent="0.25">
      <c r="A58" s="43"/>
      <c r="B58" s="43">
        <v>62</v>
      </c>
      <c r="C58" s="117" t="s">
        <v>133</v>
      </c>
      <c r="D58" s="118"/>
      <c r="E58" s="119"/>
      <c r="F58" s="92" t="s">
        <v>47</v>
      </c>
      <c r="G58" s="33">
        <v>122000</v>
      </c>
      <c r="H58" s="40">
        <f>'Đơn Đặt Hàng'!H58</f>
        <v>0</v>
      </c>
      <c r="I58" s="41">
        <f t="shared" si="1"/>
        <v>0</v>
      </c>
    </row>
    <row r="59" spans="1:9" ht="18" customHeight="1" x14ac:dyDescent="0.25">
      <c r="A59" s="42"/>
      <c r="B59" s="43">
        <v>72</v>
      </c>
      <c r="C59" s="117" t="s">
        <v>132</v>
      </c>
      <c r="D59" s="154"/>
      <c r="E59" s="155"/>
      <c r="F59" s="92" t="s">
        <v>47</v>
      </c>
      <c r="G59" s="33">
        <v>124000</v>
      </c>
      <c r="H59" s="40">
        <f>'Đơn Đặt Hàng'!H59</f>
        <v>0</v>
      </c>
      <c r="I59" s="41">
        <f t="shared" si="1"/>
        <v>0</v>
      </c>
    </row>
    <row r="60" spans="1:9" ht="18" customHeight="1" x14ac:dyDescent="0.25">
      <c r="A60" s="42"/>
      <c r="B60" s="43">
        <v>82</v>
      </c>
      <c r="C60" s="151" t="s">
        <v>131</v>
      </c>
      <c r="D60" s="151"/>
      <c r="E60" s="151"/>
      <c r="F60" s="92" t="s">
        <v>47</v>
      </c>
      <c r="G60" s="33">
        <v>132000</v>
      </c>
      <c r="H60" s="40">
        <f>'Đơn Đặt Hàng'!H60</f>
        <v>0</v>
      </c>
      <c r="I60" s="41">
        <f t="shared" si="1"/>
        <v>0</v>
      </c>
    </row>
    <row r="61" spans="1:9" ht="18" customHeight="1" x14ac:dyDescent="0.25">
      <c r="A61" s="42"/>
      <c r="B61" s="43">
        <v>92</v>
      </c>
      <c r="C61" s="151" t="s">
        <v>130</v>
      </c>
      <c r="D61" s="151"/>
      <c r="E61" s="151"/>
      <c r="F61" s="92" t="s">
        <v>47</v>
      </c>
      <c r="G61" s="33">
        <v>147000</v>
      </c>
      <c r="H61" s="40">
        <f>'Đơn Đặt Hàng'!H61</f>
        <v>0</v>
      </c>
      <c r="I61" s="41">
        <f t="shared" si="1"/>
        <v>0</v>
      </c>
    </row>
    <row r="62" spans="1:9" ht="18" customHeight="1" x14ac:dyDescent="0.25">
      <c r="A62" s="42"/>
      <c r="B62" s="43">
        <v>90</v>
      </c>
      <c r="C62" s="151" t="s">
        <v>129</v>
      </c>
      <c r="D62" s="151"/>
      <c r="E62" s="151"/>
      <c r="F62" s="92" t="s">
        <v>47</v>
      </c>
      <c r="G62" s="33">
        <v>154000</v>
      </c>
      <c r="H62" s="40">
        <f>'Đơn Đặt Hàng'!H62</f>
        <v>0</v>
      </c>
      <c r="I62" s="41">
        <f t="shared" si="1"/>
        <v>0</v>
      </c>
    </row>
    <row r="63" spans="1:9" ht="21.6" customHeight="1" x14ac:dyDescent="0.25">
      <c r="A63" s="96"/>
      <c r="B63" s="97"/>
      <c r="C63" s="122" t="s">
        <v>145</v>
      </c>
      <c r="D63" s="122"/>
      <c r="E63" s="122"/>
      <c r="F63" s="97"/>
      <c r="G63" s="101"/>
      <c r="H63" s="101"/>
      <c r="I63" s="101"/>
    </row>
    <row r="64" spans="1:9" ht="18" customHeight="1" x14ac:dyDescent="0.25">
      <c r="A64" s="78"/>
      <c r="B64" s="90" t="s">
        <v>52</v>
      </c>
      <c r="C64" s="146" t="s">
        <v>113</v>
      </c>
      <c r="D64" s="149"/>
      <c r="E64" s="150"/>
      <c r="F64" s="78" t="s">
        <v>53</v>
      </c>
      <c r="G64" s="79">
        <v>151000</v>
      </c>
      <c r="H64" s="40">
        <f>'Đơn Đặt Hàng'!H64</f>
        <v>0</v>
      </c>
      <c r="I64" s="41">
        <f t="shared" si="1"/>
        <v>0</v>
      </c>
    </row>
    <row r="65" spans="1:9" ht="18" customHeight="1" x14ac:dyDescent="0.25">
      <c r="A65" s="78"/>
      <c r="B65" s="90" t="s">
        <v>105</v>
      </c>
      <c r="C65" s="146" t="s">
        <v>112</v>
      </c>
      <c r="D65" s="149"/>
      <c r="E65" s="150"/>
      <c r="F65" s="78" t="s">
        <v>53</v>
      </c>
      <c r="G65" s="79">
        <v>174000</v>
      </c>
      <c r="H65" s="40">
        <f>'Đơn Đặt Hàng'!H65</f>
        <v>0</v>
      </c>
      <c r="I65" s="41">
        <f t="shared" si="1"/>
        <v>0</v>
      </c>
    </row>
    <row r="66" spans="1:9" ht="18" customHeight="1" x14ac:dyDescent="0.25">
      <c r="A66" s="78"/>
      <c r="B66" s="90" t="s">
        <v>106</v>
      </c>
      <c r="C66" s="146" t="s">
        <v>111</v>
      </c>
      <c r="D66" s="149"/>
      <c r="E66" s="150"/>
      <c r="F66" s="78" t="s">
        <v>53</v>
      </c>
      <c r="G66" s="79">
        <v>118000</v>
      </c>
      <c r="H66" s="40">
        <f>'Đơn Đặt Hàng'!H66</f>
        <v>0</v>
      </c>
      <c r="I66" s="41">
        <f t="shared" si="1"/>
        <v>0</v>
      </c>
    </row>
    <row r="67" spans="1:9" ht="18" customHeight="1" x14ac:dyDescent="0.25">
      <c r="A67" s="78"/>
      <c r="B67" s="90" t="s">
        <v>107</v>
      </c>
      <c r="C67" s="146" t="s">
        <v>110</v>
      </c>
      <c r="D67" s="147"/>
      <c r="E67" s="148"/>
      <c r="F67" s="78" t="s">
        <v>53</v>
      </c>
      <c r="G67" s="79">
        <v>116000</v>
      </c>
      <c r="H67" s="40">
        <f>'Đơn Đặt Hàng'!H67</f>
        <v>0</v>
      </c>
      <c r="I67" s="41">
        <f t="shared" si="1"/>
        <v>0</v>
      </c>
    </row>
    <row r="68" spans="1:9" ht="18" customHeight="1" x14ac:dyDescent="0.25">
      <c r="A68" s="78"/>
      <c r="B68" s="90" t="s">
        <v>108</v>
      </c>
      <c r="C68" s="146" t="s">
        <v>114</v>
      </c>
      <c r="D68" s="147"/>
      <c r="E68" s="148"/>
      <c r="F68" s="78" t="s">
        <v>53</v>
      </c>
      <c r="G68" s="79">
        <v>136000</v>
      </c>
      <c r="H68" s="40">
        <f>'Đơn Đặt Hàng'!H68</f>
        <v>0</v>
      </c>
      <c r="I68" s="41">
        <f t="shared" si="1"/>
        <v>0</v>
      </c>
    </row>
    <row r="69" spans="1:9" ht="18" customHeight="1" x14ac:dyDescent="0.25">
      <c r="A69" s="78"/>
      <c r="B69" s="90" t="s">
        <v>109</v>
      </c>
      <c r="C69" s="146" t="s">
        <v>115</v>
      </c>
      <c r="D69" s="149"/>
      <c r="E69" s="150"/>
      <c r="F69" s="78" t="s">
        <v>53</v>
      </c>
      <c r="G69" s="79">
        <v>118000</v>
      </c>
      <c r="H69" s="40">
        <f>'Đơn Đặt Hàng'!H69</f>
        <v>0</v>
      </c>
      <c r="I69" s="41">
        <f t="shared" si="1"/>
        <v>0</v>
      </c>
    </row>
    <row r="70" spans="1:9" ht="21.6" customHeight="1" x14ac:dyDescent="0.25">
      <c r="A70" s="96"/>
      <c r="B70" s="97"/>
      <c r="C70" s="122" t="s">
        <v>146</v>
      </c>
      <c r="D70" s="122"/>
      <c r="E70" s="122"/>
      <c r="F70" s="97"/>
      <c r="G70" s="101"/>
      <c r="H70" s="101"/>
      <c r="I70" s="101"/>
    </row>
    <row r="71" spans="1:9" ht="18" customHeight="1" x14ac:dyDescent="0.25">
      <c r="A71" s="83"/>
      <c r="B71" s="83">
        <v>54</v>
      </c>
      <c r="C71" s="140" t="s">
        <v>115</v>
      </c>
      <c r="D71" s="141"/>
      <c r="E71" s="142"/>
      <c r="F71" s="83" t="s">
        <v>54</v>
      </c>
      <c r="G71" s="84">
        <v>340000</v>
      </c>
      <c r="H71" s="40">
        <f>'Đơn Đặt Hàng'!H71</f>
        <v>0</v>
      </c>
      <c r="I71" s="41">
        <f t="shared" si="1"/>
        <v>0</v>
      </c>
    </row>
    <row r="72" spans="1:9" ht="18" customHeight="1" x14ac:dyDescent="0.25">
      <c r="A72" s="83"/>
      <c r="B72" s="83">
        <v>64</v>
      </c>
      <c r="C72" s="140" t="s">
        <v>128</v>
      </c>
      <c r="D72" s="141"/>
      <c r="E72" s="142"/>
      <c r="F72" s="83" t="s">
        <v>54</v>
      </c>
      <c r="G72" s="84">
        <v>375000</v>
      </c>
      <c r="H72" s="40">
        <f>'Đơn Đặt Hàng'!H72</f>
        <v>0</v>
      </c>
      <c r="I72" s="41">
        <f t="shared" si="1"/>
        <v>0</v>
      </c>
    </row>
    <row r="73" spans="1:9" ht="18" customHeight="1" x14ac:dyDescent="0.25">
      <c r="A73" s="83"/>
      <c r="B73" s="83">
        <v>74</v>
      </c>
      <c r="C73" s="140" t="s">
        <v>127</v>
      </c>
      <c r="D73" s="141"/>
      <c r="E73" s="142"/>
      <c r="F73" s="83" t="s">
        <v>54</v>
      </c>
      <c r="G73" s="84">
        <v>410000</v>
      </c>
      <c r="H73" s="40">
        <f>'Đơn Đặt Hàng'!H73</f>
        <v>0</v>
      </c>
      <c r="I73" s="41">
        <f t="shared" si="1"/>
        <v>0</v>
      </c>
    </row>
    <row r="74" spans="1:9" ht="18" customHeight="1" x14ac:dyDescent="0.25">
      <c r="A74" s="83"/>
      <c r="B74" s="85">
        <v>84</v>
      </c>
      <c r="C74" s="140" t="s">
        <v>126</v>
      </c>
      <c r="D74" s="141"/>
      <c r="E74" s="142"/>
      <c r="F74" s="83" t="s">
        <v>54</v>
      </c>
      <c r="G74" s="84">
        <v>415000</v>
      </c>
      <c r="H74" s="40">
        <f>'Đơn Đặt Hàng'!H74</f>
        <v>0</v>
      </c>
      <c r="I74" s="41">
        <f t="shared" si="1"/>
        <v>0</v>
      </c>
    </row>
    <row r="75" spans="1:9" ht="18" customHeight="1" x14ac:dyDescent="0.25">
      <c r="A75" s="83"/>
      <c r="B75" s="83">
        <v>94</v>
      </c>
      <c r="C75" s="140" t="s">
        <v>125</v>
      </c>
      <c r="D75" s="141"/>
      <c r="E75" s="142"/>
      <c r="F75" s="83" t="s">
        <v>54</v>
      </c>
      <c r="G75" s="84">
        <v>500000</v>
      </c>
      <c r="H75" s="40">
        <f>'Đơn Đặt Hàng'!H75</f>
        <v>0</v>
      </c>
      <c r="I75" s="41">
        <f t="shared" si="1"/>
        <v>0</v>
      </c>
    </row>
    <row r="76" spans="1:9" ht="21.6" customHeight="1" x14ac:dyDescent="0.25">
      <c r="A76" s="96"/>
      <c r="B76" s="97"/>
      <c r="C76" s="122" t="s">
        <v>147</v>
      </c>
      <c r="D76" s="122"/>
      <c r="E76" s="122"/>
      <c r="F76" s="97"/>
      <c r="G76" s="101"/>
      <c r="H76" s="101"/>
      <c r="I76" s="101"/>
    </row>
    <row r="77" spans="1:9" ht="18" customHeight="1" x14ac:dyDescent="0.25">
      <c r="A77" s="86"/>
      <c r="B77" s="80" t="s">
        <v>55</v>
      </c>
      <c r="C77" s="173" t="s">
        <v>56</v>
      </c>
      <c r="D77" s="174"/>
      <c r="E77" s="175"/>
      <c r="F77" s="80" t="s">
        <v>36</v>
      </c>
      <c r="G77" s="77">
        <v>57000</v>
      </c>
      <c r="H77" s="40">
        <f>'Đơn Đặt Hàng'!H77</f>
        <v>0</v>
      </c>
      <c r="I77" s="41">
        <f t="shared" si="1"/>
        <v>0</v>
      </c>
    </row>
    <row r="78" spans="1:9" ht="18" customHeight="1" x14ac:dyDescent="0.25">
      <c r="A78" s="86"/>
      <c r="B78" s="80" t="s">
        <v>57</v>
      </c>
      <c r="C78" s="173" t="s">
        <v>58</v>
      </c>
      <c r="D78" s="174"/>
      <c r="E78" s="175"/>
      <c r="F78" s="80" t="s">
        <v>36</v>
      </c>
      <c r="G78" s="77">
        <v>59000</v>
      </c>
      <c r="H78" s="40">
        <f>'Đơn Đặt Hàng'!H78</f>
        <v>0</v>
      </c>
      <c r="I78" s="41">
        <f t="shared" si="1"/>
        <v>0</v>
      </c>
    </row>
    <row r="79" spans="1:9" ht="18" customHeight="1" x14ac:dyDescent="0.25">
      <c r="A79" s="86"/>
      <c r="B79" s="80" t="s">
        <v>59</v>
      </c>
      <c r="C79" s="173" t="s">
        <v>60</v>
      </c>
      <c r="D79" s="174"/>
      <c r="E79" s="175"/>
      <c r="F79" s="80" t="s">
        <v>36</v>
      </c>
      <c r="G79" s="77">
        <v>57000</v>
      </c>
      <c r="H79" s="40">
        <f>'Đơn Đặt Hàng'!H79</f>
        <v>0</v>
      </c>
      <c r="I79" s="41">
        <f t="shared" si="1"/>
        <v>0</v>
      </c>
    </row>
    <row r="80" spans="1:9" ht="18" customHeight="1" x14ac:dyDescent="0.25">
      <c r="A80" s="86"/>
      <c r="B80" s="80" t="s">
        <v>61</v>
      </c>
      <c r="C80" s="173" t="s">
        <v>62</v>
      </c>
      <c r="D80" s="174"/>
      <c r="E80" s="175"/>
      <c r="F80" s="80" t="s">
        <v>36</v>
      </c>
      <c r="G80" s="77">
        <v>63000</v>
      </c>
      <c r="H80" s="40">
        <f>'Đơn Đặt Hàng'!H80</f>
        <v>0</v>
      </c>
      <c r="I80" s="41">
        <f t="shared" si="1"/>
        <v>0</v>
      </c>
    </row>
    <row r="81" spans="1:9" ht="18" customHeight="1" x14ac:dyDescent="0.25">
      <c r="A81" s="86"/>
      <c r="B81" s="76" t="s">
        <v>63</v>
      </c>
      <c r="C81" s="173" t="s">
        <v>64</v>
      </c>
      <c r="D81" s="174"/>
      <c r="E81" s="175"/>
      <c r="F81" s="80" t="s">
        <v>36</v>
      </c>
      <c r="G81" s="77">
        <v>57000</v>
      </c>
      <c r="H81" s="40">
        <f>'Đơn Đặt Hàng'!H81</f>
        <v>0</v>
      </c>
      <c r="I81" s="41">
        <f t="shared" si="1"/>
        <v>0</v>
      </c>
    </row>
    <row r="82" spans="1:9" ht="18" customHeight="1" x14ac:dyDescent="0.25">
      <c r="A82" s="86"/>
      <c r="B82" s="81" t="s">
        <v>65</v>
      </c>
      <c r="C82" s="173" t="s">
        <v>66</v>
      </c>
      <c r="D82" s="174"/>
      <c r="E82" s="175"/>
      <c r="F82" s="80" t="s">
        <v>36</v>
      </c>
      <c r="G82" s="77">
        <v>59000</v>
      </c>
      <c r="H82" s="40">
        <f>'Đơn Đặt Hàng'!H82</f>
        <v>0</v>
      </c>
      <c r="I82" s="41">
        <f t="shared" ref="I82:I112" si="2">G82*H82</f>
        <v>0</v>
      </c>
    </row>
    <row r="83" spans="1:9" ht="18" customHeight="1" x14ac:dyDescent="0.25">
      <c r="A83" s="86"/>
      <c r="B83" s="80" t="s">
        <v>67</v>
      </c>
      <c r="C83" s="173" t="s">
        <v>68</v>
      </c>
      <c r="D83" s="176"/>
      <c r="E83" s="177"/>
      <c r="F83" s="80" t="s">
        <v>36</v>
      </c>
      <c r="G83" s="77">
        <v>57000</v>
      </c>
      <c r="H83" s="40">
        <f>'Đơn Đặt Hàng'!H83</f>
        <v>0</v>
      </c>
      <c r="I83" s="41">
        <f t="shared" si="2"/>
        <v>0</v>
      </c>
    </row>
    <row r="84" spans="1:9" ht="21.6" customHeight="1" x14ac:dyDescent="0.25">
      <c r="A84" s="96"/>
      <c r="B84" s="97"/>
      <c r="C84" s="122" t="s">
        <v>148</v>
      </c>
      <c r="D84" s="122"/>
      <c r="E84" s="122"/>
      <c r="F84" s="97"/>
      <c r="G84" s="101"/>
      <c r="H84" s="101"/>
      <c r="I84" s="101"/>
    </row>
    <row r="85" spans="1:9" ht="18" customHeight="1" x14ac:dyDescent="0.25">
      <c r="A85" s="78"/>
      <c r="B85" s="78" t="s">
        <v>69</v>
      </c>
      <c r="C85" s="146" t="s">
        <v>56</v>
      </c>
      <c r="D85" s="149"/>
      <c r="E85" s="150"/>
      <c r="F85" s="78" t="s">
        <v>53</v>
      </c>
      <c r="G85" s="79">
        <v>78000</v>
      </c>
      <c r="H85" s="40">
        <f>'Đơn Đặt Hàng'!H85</f>
        <v>0</v>
      </c>
      <c r="I85" s="41">
        <f t="shared" si="2"/>
        <v>0</v>
      </c>
    </row>
    <row r="86" spans="1:9" ht="18" customHeight="1" x14ac:dyDescent="0.25">
      <c r="A86" s="78"/>
      <c r="B86" s="82" t="s">
        <v>70</v>
      </c>
      <c r="C86" s="146" t="s">
        <v>58</v>
      </c>
      <c r="D86" s="149"/>
      <c r="E86" s="150"/>
      <c r="F86" s="78" t="s">
        <v>53</v>
      </c>
      <c r="G86" s="79">
        <v>79000</v>
      </c>
      <c r="H86" s="40">
        <f>'Đơn Đặt Hàng'!H86</f>
        <v>0</v>
      </c>
      <c r="I86" s="41">
        <f t="shared" si="2"/>
        <v>0</v>
      </c>
    </row>
    <row r="87" spans="1:9" ht="18" customHeight="1" x14ac:dyDescent="0.25">
      <c r="A87" s="78"/>
      <c r="B87" s="82" t="s">
        <v>71</v>
      </c>
      <c r="C87" s="146" t="s">
        <v>60</v>
      </c>
      <c r="D87" s="149"/>
      <c r="E87" s="150"/>
      <c r="F87" s="78" t="s">
        <v>53</v>
      </c>
      <c r="G87" s="79">
        <v>78000</v>
      </c>
      <c r="H87" s="40">
        <f>'Đơn Đặt Hàng'!H87</f>
        <v>0</v>
      </c>
      <c r="I87" s="41">
        <f t="shared" si="2"/>
        <v>0</v>
      </c>
    </row>
    <row r="88" spans="1:9" ht="18" customHeight="1" x14ac:dyDescent="0.25">
      <c r="A88" s="78"/>
      <c r="B88" s="82" t="s">
        <v>72</v>
      </c>
      <c r="C88" s="178" t="s">
        <v>62</v>
      </c>
      <c r="D88" s="179"/>
      <c r="E88" s="180"/>
      <c r="F88" s="78" t="s">
        <v>53</v>
      </c>
      <c r="G88" s="79">
        <v>83000</v>
      </c>
      <c r="H88" s="40">
        <f>'Đơn Đặt Hàng'!H88</f>
        <v>0</v>
      </c>
      <c r="I88" s="41">
        <f t="shared" si="2"/>
        <v>0</v>
      </c>
    </row>
    <row r="89" spans="1:9" ht="18" customHeight="1" x14ac:dyDescent="0.25">
      <c r="A89" s="78"/>
      <c r="B89" s="82" t="s">
        <v>73</v>
      </c>
      <c r="C89" s="178" t="s">
        <v>64</v>
      </c>
      <c r="D89" s="179"/>
      <c r="E89" s="180"/>
      <c r="F89" s="78" t="s">
        <v>53</v>
      </c>
      <c r="G89" s="79">
        <v>78000</v>
      </c>
      <c r="H89" s="40">
        <f>'Đơn Đặt Hàng'!H89</f>
        <v>0</v>
      </c>
      <c r="I89" s="41">
        <f t="shared" si="2"/>
        <v>0</v>
      </c>
    </row>
    <row r="90" spans="1:9" ht="18" customHeight="1" x14ac:dyDescent="0.25">
      <c r="A90" s="78"/>
      <c r="B90" s="82" t="s">
        <v>74</v>
      </c>
      <c r="C90" s="178" t="s">
        <v>66</v>
      </c>
      <c r="D90" s="179"/>
      <c r="E90" s="180"/>
      <c r="F90" s="78" t="s">
        <v>53</v>
      </c>
      <c r="G90" s="79">
        <v>79000</v>
      </c>
      <c r="H90" s="40">
        <f>'Đơn Đặt Hàng'!H90</f>
        <v>0</v>
      </c>
      <c r="I90" s="41">
        <f t="shared" si="2"/>
        <v>0</v>
      </c>
    </row>
    <row r="91" spans="1:9" ht="18" customHeight="1" x14ac:dyDescent="0.25">
      <c r="A91" s="78"/>
      <c r="B91" s="82" t="s">
        <v>75</v>
      </c>
      <c r="C91" s="178" t="s">
        <v>68</v>
      </c>
      <c r="D91" s="179"/>
      <c r="E91" s="180"/>
      <c r="F91" s="78" t="s">
        <v>53</v>
      </c>
      <c r="G91" s="79">
        <v>78000</v>
      </c>
      <c r="H91" s="40">
        <f>'Đơn Đặt Hàng'!H91</f>
        <v>0</v>
      </c>
      <c r="I91" s="41">
        <f t="shared" si="2"/>
        <v>0</v>
      </c>
    </row>
    <row r="92" spans="1:9" ht="21.6" customHeight="1" x14ac:dyDescent="0.25">
      <c r="A92" s="96"/>
      <c r="B92" s="97"/>
      <c r="C92" s="122" t="s">
        <v>149</v>
      </c>
      <c r="D92" s="122"/>
      <c r="E92" s="122"/>
      <c r="F92" s="97"/>
      <c r="G92" s="101"/>
      <c r="H92" s="101"/>
      <c r="I92" s="101"/>
    </row>
    <row r="93" spans="1:9" ht="18" customHeight="1" x14ac:dyDescent="0.25">
      <c r="A93" s="72"/>
      <c r="B93" s="72" t="s">
        <v>76</v>
      </c>
      <c r="C93" s="123" t="s">
        <v>77</v>
      </c>
      <c r="D93" s="124"/>
      <c r="E93" s="125"/>
      <c r="F93" s="72" t="s">
        <v>43</v>
      </c>
      <c r="G93" s="73">
        <v>60000</v>
      </c>
      <c r="H93" s="40">
        <f>'Đơn Đặt Hàng'!H93</f>
        <v>0</v>
      </c>
      <c r="I93" s="41">
        <f t="shared" si="2"/>
        <v>0</v>
      </c>
    </row>
    <row r="94" spans="1:9" ht="18" customHeight="1" x14ac:dyDescent="0.25">
      <c r="A94" s="72"/>
      <c r="B94" s="74" t="s">
        <v>78</v>
      </c>
      <c r="C94" s="123" t="s">
        <v>79</v>
      </c>
      <c r="D94" s="124"/>
      <c r="E94" s="125"/>
      <c r="F94" s="72" t="s">
        <v>43</v>
      </c>
      <c r="G94" s="73">
        <v>59000</v>
      </c>
      <c r="H94" s="40">
        <f>'Đơn Đặt Hàng'!H94</f>
        <v>0</v>
      </c>
      <c r="I94" s="41">
        <f t="shared" si="2"/>
        <v>0</v>
      </c>
    </row>
    <row r="95" spans="1:9" ht="18" customHeight="1" x14ac:dyDescent="0.25">
      <c r="A95" s="72"/>
      <c r="B95" s="74" t="s">
        <v>80</v>
      </c>
      <c r="C95" s="123" t="s">
        <v>81</v>
      </c>
      <c r="D95" s="124"/>
      <c r="E95" s="125"/>
      <c r="F95" s="72" t="s">
        <v>43</v>
      </c>
      <c r="G95" s="73">
        <v>60000</v>
      </c>
      <c r="H95" s="40">
        <f>'Đơn Đặt Hàng'!H95</f>
        <v>0</v>
      </c>
      <c r="I95" s="41">
        <f t="shared" si="2"/>
        <v>0</v>
      </c>
    </row>
    <row r="96" spans="1:9" ht="18" customHeight="1" x14ac:dyDescent="0.25">
      <c r="A96" s="72"/>
      <c r="B96" s="74" t="s">
        <v>82</v>
      </c>
      <c r="C96" s="143" t="s">
        <v>83</v>
      </c>
      <c r="D96" s="144"/>
      <c r="E96" s="145"/>
      <c r="F96" s="72" t="s">
        <v>43</v>
      </c>
      <c r="G96" s="73">
        <v>60000</v>
      </c>
      <c r="H96" s="40">
        <f>'Đơn Đặt Hàng'!H96</f>
        <v>0</v>
      </c>
      <c r="I96" s="41">
        <f t="shared" si="2"/>
        <v>0</v>
      </c>
    </row>
    <row r="97" spans="1:9" ht="18" customHeight="1" x14ac:dyDescent="0.25">
      <c r="A97" s="72"/>
      <c r="B97" s="74" t="s">
        <v>84</v>
      </c>
      <c r="C97" s="143" t="s">
        <v>85</v>
      </c>
      <c r="D97" s="144"/>
      <c r="E97" s="145"/>
      <c r="F97" s="72" t="s">
        <v>43</v>
      </c>
      <c r="G97" s="73">
        <v>61000</v>
      </c>
      <c r="H97" s="40">
        <f>'Đơn Đặt Hàng'!H97</f>
        <v>0</v>
      </c>
      <c r="I97" s="41">
        <f t="shared" si="2"/>
        <v>0</v>
      </c>
    </row>
    <row r="98" spans="1:9" ht="18" customHeight="1" x14ac:dyDescent="0.25">
      <c r="A98" s="72"/>
      <c r="B98" s="74" t="s">
        <v>86</v>
      </c>
      <c r="C98" s="143" t="s">
        <v>87</v>
      </c>
      <c r="D98" s="144"/>
      <c r="E98" s="145"/>
      <c r="F98" s="72" t="s">
        <v>43</v>
      </c>
      <c r="G98" s="73">
        <v>60000</v>
      </c>
      <c r="H98" s="40">
        <f>'Đơn Đặt Hàng'!H98</f>
        <v>0</v>
      </c>
      <c r="I98" s="41">
        <f t="shared" si="2"/>
        <v>0</v>
      </c>
    </row>
    <row r="99" spans="1:9" ht="18" customHeight="1" x14ac:dyDescent="0.25">
      <c r="A99" s="72"/>
      <c r="B99" s="74" t="s">
        <v>88</v>
      </c>
      <c r="C99" s="143" t="s">
        <v>89</v>
      </c>
      <c r="D99" s="144"/>
      <c r="E99" s="145"/>
      <c r="F99" s="72" t="s">
        <v>43</v>
      </c>
      <c r="G99" s="73">
        <v>59000</v>
      </c>
      <c r="H99" s="40">
        <f>'Đơn Đặt Hàng'!H99</f>
        <v>0</v>
      </c>
      <c r="I99" s="41">
        <f t="shared" si="2"/>
        <v>0</v>
      </c>
    </row>
    <row r="100" spans="1:9" ht="21.6" customHeight="1" x14ac:dyDescent="0.25">
      <c r="A100" s="96"/>
      <c r="B100" s="97"/>
      <c r="C100" s="122" t="s">
        <v>175</v>
      </c>
      <c r="D100" s="122"/>
      <c r="E100" s="122"/>
      <c r="F100" s="97"/>
      <c r="G100" s="101"/>
      <c r="H100" s="101"/>
      <c r="I100" s="101"/>
    </row>
    <row r="101" spans="1:9" ht="18" customHeight="1" x14ac:dyDescent="0.25">
      <c r="A101" s="76"/>
      <c r="B101" s="94" t="s">
        <v>159</v>
      </c>
      <c r="C101" s="173" t="s">
        <v>163</v>
      </c>
      <c r="D101" s="174"/>
      <c r="E101" s="175"/>
      <c r="F101" s="94" t="s">
        <v>160</v>
      </c>
      <c r="G101" s="77">
        <v>44000</v>
      </c>
      <c r="H101" s="40">
        <f>'Đơn Đặt Hàng'!H101</f>
        <v>0</v>
      </c>
      <c r="I101" s="41">
        <f t="shared" si="2"/>
        <v>0</v>
      </c>
    </row>
    <row r="102" spans="1:9" ht="18" customHeight="1" x14ac:dyDescent="0.25">
      <c r="A102" s="76"/>
      <c r="B102" s="94" t="s">
        <v>161</v>
      </c>
      <c r="C102" s="173" t="s">
        <v>164</v>
      </c>
      <c r="D102" s="174"/>
      <c r="E102" s="175"/>
      <c r="F102" s="94" t="s">
        <v>160</v>
      </c>
      <c r="G102" s="77">
        <v>51000</v>
      </c>
      <c r="H102" s="40">
        <f>'Đơn Đặt Hàng'!H102</f>
        <v>0</v>
      </c>
      <c r="I102" s="41">
        <f t="shared" si="2"/>
        <v>0</v>
      </c>
    </row>
    <row r="103" spans="1:9" ht="18" customHeight="1" x14ac:dyDescent="0.25">
      <c r="A103" s="76"/>
      <c r="B103" s="94" t="s">
        <v>90</v>
      </c>
      <c r="C103" s="173" t="s">
        <v>119</v>
      </c>
      <c r="D103" s="174"/>
      <c r="E103" s="175"/>
      <c r="F103" s="94" t="s">
        <v>91</v>
      </c>
      <c r="G103" s="77">
        <v>42000</v>
      </c>
      <c r="H103" s="40">
        <f>'Đơn Đặt Hàng'!H103</f>
        <v>0</v>
      </c>
      <c r="I103" s="41">
        <f t="shared" si="2"/>
        <v>0</v>
      </c>
    </row>
    <row r="104" spans="1:9" ht="18" customHeight="1" x14ac:dyDescent="0.25">
      <c r="A104" s="76"/>
      <c r="B104" s="94" t="s">
        <v>117</v>
      </c>
      <c r="C104" s="173" t="s">
        <v>118</v>
      </c>
      <c r="D104" s="174"/>
      <c r="E104" s="175"/>
      <c r="F104" s="94" t="s">
        <v>43</v>
      </c>
      <c r="G104" s="77">
        <v>59000</v>
      </c>
      <c r="H104" s="40">
        <f>'Đơn Đặt Hàng'!H104</f>
        <v>0</v>
      </c>
      <c r="I104" s="41">
        <f t="shared" si="2"/>
        <v>0</v>
      </c>
    </row>
    <row r="105" spans="1:9" ht="18" customHeight="1" x14ac:dyDescent="0.25">
      <c r="A105" s="76"/>
      <c r="B105" s="94" t="s">
        <v>116</v>
      </c>
      <c r="C105" s="173" t="s">
        <v>92</v>
      </c>
      <c r="D105" s="174"/>
      <c r="E105" s="175"/>
      <c r="F105" s="94" t="s">
        <v>43</v>
      </c>
      <c r="G105" s="77">
        <v>69000</v>
      </c>
      <c r="H105" s="40">
        <f>'Đơn Đặt Hàng'!H105</f>
        <v>0</v>
      </c>
      <c r="I105" s="41">
        <f t="shared" si="2"/>
        <v>0</v>
      </c>
    </row>
    <row r="106" spans="1:9" ht="18" customHeight="1" x14ac:dyDescent="0.25">
      <c r="A106" s="76"/>
      <c r="B106" s="94">
        <v>15</v>
      </c>
      <c r="C106" s="182" t="s">
        <v>93</v>
      </c>
      <c r="D106" s="183"/>
      <c r="E106" s="184"/>
      <c r="F106" s="94" t="s">
        <v>43</v>
      </c>
      <c r="G106" s="77">
        <v>61000</v>
      </c>
      <c r="H106" s="40">
        <f>'Đơn Đặt Hàng'!H106</f>
        <v>0</v>
      </c>
      <c r="I106" s="41">
        <f t="shared" si="2"/>
        <v>0</v>
      </c>
    </row>
    <row r="107" spans="1:9" ht="19.8" customHeight="1" x14ac:dyDescent="0.25">
      <c r="A107" s="76"/>
      <c r="B107" s="94">
        <v>16</v>
      </c>
      <c r="C107" s="182" t="s">
        <v>94</v>
      </c>
      <c r="D107" s="183"/>
      <c r="E107" s="184"/>
      <c r="F107" s="94" t="s">
        <v>47</v>
      </c>
      <c r="G107" s="77">
        <v>94000</v>
      </c>
      <c r="H107" s="40">
        <f>'Đơn Đặt Hàng'!H107</f>
        <v>0</v>
      </c>
      <c r="I107" s="41">
        <f t="shared" si="2"/>
        <v>0</v>
      </c>
    </row>
    <row r="108" spans="1:9" ht="21.6" customHeight="1" x14ac:dyDescent="0.25">
      <c r="A108" s="96"/>
      <c r="B108" s="97"/>
      <c r="C108" s="122" t="s">
        <v>150</v>
      </c>
      <c r="D108" s="122"/>
      <c r="E108" s="122"/>
      <c r="F108" s="97"/>
      <c r="G108" s="101"/>
      <c r="H108" s="101"/>
      <c r="I108" s="101"/>
    </row>
    <row r="109" spans="1:9" ht="18" customHeight="1" x14ac:dyDescent="0.25">
      <c r="A109" s="78"/>
      <c r="B109" s="90" t="s">
        <v>95</v>
      </c>
      <c r="C109" s="146" t="s">
        <v>123</v>
      </c>
      <c r="D109" s="149"/>
      <c r="E109" s="150"/>
      <c r="F109" s="78" t="s">
        <v>43</v>
      </c>
      <c r="G109" s="79">
        <v>69000</v>
      </c>
      <c r="H109" s="40">
        <f>'Đơn Đặt Hàng'!H109</f>
        <v>0</v>
      </c>
      <c r="I109" s="41">
        <f t="shared" si="2"/>
        <v>0</v>
      </c>
    </row>
    <row r="110" spans="1:9" ht="18" customHeight="1" x14ac:dyDescent="0.25">
      <c r="A110" s="78"/>
      <c r="B110" s="90" t="s">
        <v>96</v>
      </c>
      <c r="C110" s="146" t="s">
        <v>124</v>
      </c>
      <c r="D110" s="149"/>
      <c r="E110" s="150"/>
      <c r="F110" s="78" t="s">
        <v>43</v>
      </c>
      <c r="G110" s="79">
        <v>70000</v>
      </c>
      <c r="H110" s="40">
        <f>'Đơn Đặt Hàng'!H110</f>
        <v>0</v>
      </c>
      <c r="I110" s="41">
        <f t="shared" si="2"/>
        <v>0</v>
      </c>
    </row>
    <row r="111" spans="1:9" ht="18" customHeight="1" x14ac:dyDescent="0.25">
      <c r="A111" s="78"/>
      <c r="B111" s="90" t="s">
        <v>120</v>
      </c>
      <c r="C111" s="146" t="s">
        <v>115</v>
      </c>
      <c r="D111" s="147"/>
      <c r="E111" s="148"/>
      <c r="F111" s="78" t="s">
        <v>43</v>
      </c>
      <c r="G111" s="79">
        <v>69000</v>
      </c>
      <c r="H111" s="40">
        <f>'Đơn Đặt Hàng'!H111</f>
        <v>0</v>
      </c>
      <c r="I111" s="41">
        <f t="shared" si="2"/>
        <v>0</v>
      </c>
    </row>
    <row r="112" spans="1:9" ht="18" customHeight="1" x14ac:dyDescent="0.25">
      <c r="A112" s="78"/>
      <c r="B112" s="90" t="s">
        <v>121</v>
      </c>
      <c r="C112" s="178" t="s">
        <v>122</v>
      </c>
      <c r="D112" s="179"/>
      <c r="E112" s="180"/>
      <c r="F112" s="78" t="s">
        <v>43</v>
      </c>
      <c r="G112" s="79">
        <v>79000</v>
      </c>
      <c r="H112" s="40">
        <f>'Đơn Đặt Hàng'!H112</f>
        <v>0</v>
      </c>
      <c r="I112" s="41">
        <f t="shared" si="2"/>
        <v>0</v>
      </c>
    </row>
    <row r="113" spans="1:9" ht="21.9" customHeight="1" x14ac:dyDescent="0.25">
      <c r="A113" s="9"/>
      <c r="B113" s="10"/>
      <c r="C113" s="10"/>
      <c r="D113" s="10"/>
      <c r="E113" s="27"/>
      <c r="F113" s="10"/>
      <c r="G113" s="110" t="s">
        <v>1</v>
      </c>
      <c r="H113" s="111">
        <f>SUM(H17:H112)</f>
        <v>0</v>
      </c>
      <c r="I113" s="112">
        <f>SUM(I17:I112)</f>
        <v>0</v>
      </c>
    </row>
    <row r="114" spans="1:9" ht="21.9" customHeight="1" x14ac:dyDescent="0.25">
      <c r="A114" s="28"/>
      <c r="B114" s="25"/>
      <c r="C114" s="25"/>
      <c r="D114" s="25"/>
      <c r="E114" s="29"/>
      <c r="F114" s="30"/>
      <c r="G114" s="198" t="s">
        <v>0</v>
      </c>
      <c r="H114" s="199"/>
      <c r="I114" s="113">
        <f>'Đơn Đặt Hàng'!I114</f>
        <v>0.15</v>
      </c>
    </row>
    <row r="115" spans="1:9" ht="21.9" customHeight="1" x14ac:dyDescent="0.25">
      <c r="A115" s="15"/>
      <c r="B115" s="25"/>
      <c r="C115" s="25"/>
      <c r="D115" s="25"/>
      <c r="E115" s="29"/>
      <c r="F115" s="31"/>
      <c r="G115" s="198" t="s">
        <v>2</v>
      </c>
      <c r="H115" s="199"/>
      <c r="I115" s="114">
        <f>I113*(1-I114)</f>
        <v>0</v>
      </c>
    </row>
    <row r="116" spans="1:9" ht="18" customHeight="1" x14ac:dyDescent="0.25">
      <c r="A116" s="6"/>
      <c r="B116" s="26"/>
      <c r="C116" s="26"/>
      <c r="D116" s="26"/>
      <c r="E116" s="24"/>
      <c r="F116" s="24"/>
      <c r="G116" s="24"/>
      <c r="H116" s="24"/>
      <c r="I116" s="24"/>
    </row>
    <row r="117" spans="1:9" ht="105" customHeight="1" x14ac:dyDescent="0.25">
      <c r="A117" s="6"/>
      <c r="B117" s="26"/>
      <c r="C117" s="26"/>
      <c r="D117" s="115" t="s">
        <v>167</v>
      </c>
      <c r="E117" s="202"/>
      <c r="F117" s="202"/>
      <c r="G117" s="202"/>
      <c r="H117" s="202"/>
      <c r="I117" s="202"/>
    </row>
    <row r="118" spans="1:9" ht="18" customHeight="1" x14ac:dyDescent="0.25">
      <c r="A118" s="6"/>
      <c r="B118" s="26"/>
      <c r="C118" s="26"/>
      <c r="D118" s="26"/>
      <c r="E118" s="24"/>
      <c r="F118" s="24"/>
      <c r="G118" s="24"/>
      <c r="H118" s="24"/>
      <c r="I118" s="24"/>
    </row>
    <row r="119" spans="1:9" s="17" customFormat="1" ht="18" customHeight="1" x14ac:dyDescent="0.3">
      <c r="A119" s="200" t="s">
        <v>7</v>
      </c>
      <c r="B119" s="200"/>
      <c r="C119" s="200"/>
      <c r="D119" s="200"/>
      <c r="E119" s="196" t="s">
        <v>8</v>
      </c>
      <c r="F119" s="196"/>
      <c r="G119" s="196"/>
      <c r="H119" s="196"/>
      <c r="I119" s="196"/>
    </row>
    <row r="120" spans="1:9" s="16" customFormat="1" ht="18" customHeight="1" x14ac:dyDescent="0.25">
      <c r="A120" s="201" t="s">
        <v>5</v>
      </c>
      <c r="B120" s="201"/>
      <c r="C120" s="201"/>
      <c r="D120" s="201"/>
      <c r="E120" s="197" t="s">
        <v>5</v>
      </c>
      <c r="F120" s="197"/>
      <c r="G120" s="197"/>
      <c r="H120" s="197"/>
      <c r="I120" s="197"/>
    </row>
    <row r="121" spans="1:9" ht="18" customHeight="1" x14ac:dyDescent="0.25">
      <c r="A121" s="195"/>
      <c r="B121" s="195"/>
      <c r="C121" s="195"/>
      <c r="D121" s="195"/>
      <c r="E121" s="26"/>
      <c r="F121" s="26"/>
      <c r="G121" s="26"/>
      <c r="H121" s="26"/>
      <c r="I121" s="26"/>
    </row>
    <row r="122" spans="1:9" ht="18" customHeight="1" x14ac:dyDescent="0.25">
      <c r="A122" s="6"/>
      <c r="B122" s="26"/>
      <c r="C122" s="26"/>
      <c r="D122" s="26"/>
      <c r="E122" s="26"/>
      <c r="F122" s="26"/>
      <c r="G122" s="26"/>
      <c r="H122" s="26"/>
      <c r="I122" s="26"/>
    </row>
    <row r="123" spans="1:9" ht="18" customHeight="1" x14ac:dyDescent="0.25">
      <c r="A123" s="6"/>
      <c r="B123" s="26"/>
      <c r="C123" s="26"/>
      <c r="D123" s="26"/>
      <c r="E123" s="26"/>
      <c r="F123" s="26"/>
      <c r="G123" s="26"/>
      <c r="H123" s="26"/>
      <c r="I123" s="26"/>
    </row>
    <row r="124" spans="1:9" ht="18" customHeight="1" x14ac:dyDescent="0.25">
      <c r="A124" s="6"/>
      <c r="B124" s="26"/>
      <c r="C124" s="26"/>
      <c r="D124" s="26"/>
      <c r="E124" s="26"/>
      <c r="F124" s="26"/>
      <c r="G124" s="26"/>
      <c r="H124" s="26"/>
      <c r="I124" s="26"/>
    </row>
    <row r="125" spans="1:9" ht="18" customHeight="1" x14ac:dyDescent="0.25">
      <c r="A125" s="6"/>
      <c r="B125" s="26"/>
      <c r="C125" s="26"/>
      <c r="D125" s="26"/>
      <c r="E125" s="26"/>
      <c r="F125" s="26"/>
      <c r="G125" s="26"/>
      <c r="H125" s="26"/>
      <c r="I125" s="26"/>
    </row>
    <row r="126" spans="1:9" ht="18" customHeight="1" x14ac:dyDescent="0.25">
      <c r="A126" s="6"/>
      <c r="B126" s="26"/>
      <c r="C126" s="26"/>
      <c r="D126" s="26"/>
      <c r="E126" s="26"/>
      <c r="F126" s="26"/>
      <c r="G126" s="26"/>
      <c r="H126" s="26"/>
      <c r="I126" s="26"/>
    </row>
    <row r="127" spans="1:9" ht="4.5" customHeight="1" x14ac:dyDescent="0.25">
      <c r="A127" s="6"/>
      <c r="B127" s="26"/>
      <c r="C127" s="26"/>
      <c r="D127" s="26"/>
      <c r="E127" s="26"/>
      <c r="F127" s="26"/>
      <c r="G127" s="26"/>
      <c r="H127" s="26"/>
      <c r="I127" s="26"/>
    </row>
  </sheetData>
  <autoFilter ref="A15:I115" xr:uid="{00000000-0009-0000-0000-000001000000}">
    <filterColumn colId="2" showButton="0"/>
    <filterColumn colId="3" showButton="0"/>
  </autoFilter>
  <mergeCells count="122">
    <mergeCell ref="C61:E61"/>
    <mergeCell ref="C62:E62"/>
    <mergeCell ref="E117:I117"/>
    <mergeCell ref="C63:E63"/>
    <mergeCell ref="C64:E64"/>
    <mergeCell ref="C65:E65"/>
    <mergeCell ref="C66:E66"/>
    <mergeCell ref="C67:E67"/>
    <mergeCell ref="C105:E105"/>
    <mergeCell ref="C110:E110"/>
    <mergeCell ref="C111:E111"/>
    <mergeCell ref="C112:E112"/>
    <mergeCell ref="C107:E107"/>
    <mergeCell ref="C53:E53"/>
    <mergeCell ref="C58:E58"/>
    <mergeCell ref="C59:E59"/>
    <mergeCell ref="C60:E60"/>
    <mergeCell ref="C50:E50"/>
    <mergeCell ref="C51:E51"/>
    <mergeCell ref="C52:E52"/>
    <mergeCell ref="C54:E54"/>
    <mergeCell ref="C55:E55"/>
    <mergeCell ref="C56:E56"/>
    <mergeCell ref="C57:E57"/>
    <mergeCell ref="A120:D120"/>
    <mergeCell ref="C68:E68"/>
    <mergeCell ref="C69:E69"/>
    <mergeCell ref="C70:E70"/>
    <mergeCell ref="C108:E108"/>
    <mergeCell ref="C109:E109"/>
    <mergeCell ref="C80:E80"/>
    <mergeCell ref="C85:E85"/>
    <mergeCell ref="C86:E86"/>
    <mergeCell ref="C87:E87"/>
    <mergeCell ref="C97:E97"/>
    <mergeCell ref="C99:E99"/>
    <mergeCell ref="C102:E102"/>
    <mergeCell ref="C91:E91"/>
    <mergeCell ref="C92:E92"/>
    <mergeCell ref="C93:E93"/>
    <mergeCell ref="C95:E95"/>
    <mergeCell ref="C96:E96"/>
    <mergeCell ref="C101:E101"/>
    <mergeCell ref="C104:E104"/>
    <mergeCell ref="C71:E71"/>
    <mergeCell ref="C72:E72"/>
    <mergeCell ref="C73:E73"/>
    <mergeCell ref="A121:D121"/>
    <mergeCell ref="E119:I119"/>
    <mergeCell ref="E120:I120"/>
    <mergeCell ref="G115:H115"/>
    <mergeCell ref="G114:H114"/>
    <mergeCell ref="A119:D119"/>
    <mergeCell ref="C74:E74"/>
    <mergeCell ref="C75:E75"/>
    <mergeCell ref="C76:E76"/>
    <mergeCell ref="C81:E81"/>
    <mergeCell ref="C82:E82"/>
    <mergeCell ref="C83:E83"/>
    <mergeCell ref="C103:E103"/>
    <mergeCell ref="C77:E77"/>
    <mergeCell ref="C78:E78"/>
    <mergeCell ref="C79:E79"/>
    <mergeCell ref="C88:E88"/>
    <mergeCell ref="C89:E89"/>
    <mergeCell ref="C90:E90"/>
    <mergeCell ref="C98:E98"/>
    <mergeCell ref="C84:E84"/>
    <mergeCell ref="C100:E100"/>
    <mergeCell ref="C106:E106"/>
    <mergeCell ref="C94:E94"/>
    <mergeCell ref="C40:E40"/>
    <mergeCell ref="C45:E45"/>
    <mergeCell ref="C43:E43"/>
    <mergeCell ref="C44:E44"/>
    <mergeCell ref="C46:E46"/>
    <mergeCell ref="C49:E49"/>
    <mergeCell ref="C41:E41"/>
    <mergeCell ref="C42:E42"/>
    <mergeCell ref="C33:E33"/>
    <mergeCell ref="C35:E35"/>
    <mergeCell ref="C36:E36"/>
    <mergeCell ref="C37:E37"/>
    <mergeCell ref="C38:E38"/>
    <mergeCell ref="C39:E39"/>
    <mergeCell ref="C34:E34"/>
    <mergeCell ref="C47:E47"/>
    <mergeCell ref="C48:E48"/>
    <mergeCell ref="C21:E21"/>
    <mergeCell ref="C22:E22"/>
    <mergeCell ref="C23:E23"/>
    <mergeCell ref="C24:E24"/>
    <mergeCell ref="C29:E29"/>
    <mergeCell ref="C30:E30"/>
    <mergeCell ref="C31:E31"/>
    <mergeCell ref="C32:E32"/>
    <mergeCell ref="C25:E25"/>
    <mergeCell ref="C26:E26"/>
    <mergeCell ref="C27:E27"/>
    <mergeCell ref="C28:E28"/>
    <mergeCell ref="C16:E16"/>
    <mergeCell ref="C18:E18"/>
    <mergeCell ref="C20:E20"/>
    <mergeCell ref="A1:I1"/>
    <mergeCell ref="A2:I2"/>
    <mergeCell ref="A3:I3"/>
    <mergeCell ref="A4:I4"/>
    <mergeCell ref="A5:I5"/>
    <mergeCell ref="C15:E15"/>
    <mergeCell ref="E6:G6"/>
    <mergeCell ref="A8:I8"/>
    <mergeCell ref="G12:I12"/>
    <mergeCell ref="B10:G10"/>
    <mergeCell ref="G13:I13"/>
    <mergeCell ref="C17:E17"/>
    <mergeCell ref="C19:E19"/>
    <mergeCell ref="A11:B11"/>
    <mergeCell ref="A12:B12"/>
    <mergeCell ref="A13:B13"/>
    <mergeCell ref="C11:E11"/>
    <mergeCell ref="C12:E12"/>
    <mergeCell ref="C13:E13"/>
  </mergeCells>
  <hyperlinks>
    <hyperlink ref="A5:I5" r:id="rId1" display="Website: www.banhdongkhanh.com.vn - banhdongkhanh.net" xr:uid="{00000000-0004-0000-0100-000000000000}"/>
    <hyperlink ref="A4:I4" r:id="rId2" display="E-mail :  BanhKinhDo.net@gmail.com" xr:uid="{00000000-0004-0000-0100-000001000000}"/>
    <hyperlink ref="A3:I3" location="'Đơn Đặt Hàng'!A1" display="Tel : 0919 59 31 59" xr:uid="{00000000-0004-0000-0100-000002000000}"/>
  </hyperlinks>
  <pageMargins left="0.3" right="0" top="0" bottom="0" header="0" footer="0"/>
  <pageSetup paperSize="9" scale="76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Đơn Đặt Hàng</vt:lpstr>
      <vt:lpstr>Phiếu Giao Hàng</vt:lpstr>
      <vt:lpstr>'Đơn Đặt Hàng'!Print_Area</vt:lpstr>
      <vt:lpstr>'Phiếu Giao Hàng'!Print_Area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Việt  Cường</cp:lastModifiedBy>
  <cp:lastPrinted>2023-07-19T17:35:40Z</cp:lastPrinted>
  <dcterms:created xsi:type="dcterms:W3CDTF">2014-07-18T11:25:26Z</dcterms:created>
  <dcterms:modified xsi:type="dcterms:W3CDTF">2025-08-15T05:06:19Z</dcterms:modified>
</cp:coreProperties>
</file>